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Override PartName="/xl/worksheets/sheet1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14.xml" ContentType="application/vnd.openxmlformats-officedocument.spreadsheetml.worksheet+xml"/>
  <Override PartName="/xl/tables/table1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1e213993ee954065" /></Relationships>
</file>

<file path=xl/workbook.xml><?xml version="1.0" encoding="utf-8"?>
<workbook xmlns="http://schemas.openxmlformats.org/spreadsheetml/2006/main" xmlns:r="http://schemas.openxmlformats.org/officeDocument/2006/relationships">
  <sheets>
    <sheet name="Start Here" sheetId="1" r:id="Rd65e187ddb2b47f5"/>
    <sheet name="Framework Reference" sheetId="2" r:id="R4f30d39253ef4f35"/>
    <sheet name="Case Overview" sheetId="3" r:id="R9a6abc52b9814ef8"/>
    <sheet name="Stage Overview" sheetId="4" r:id="R12461c6acca24fea"/>
    <sheet name="Evidence Register" sheetId="5" r:id="R1b187c51d58f4b31"/>
    <sheet name="Stage Evidence" sheetId="6" r:id="Rae2ec7e9202a46f5"/>
    <sheet name="Chain Timeline" sheetId="7" r:id="Rbfd8d43346f64be0"/>
    <sheet name="Indicators and ATT&amp;CK" sheetId="8" r:id="R8a03d53508ff4888"/>
    <sheet name="Gaps and Hypotheses" sheetId="9" r:id="Rb072b973b3fa40eb"/>
    <sheet name="Defensive Opportunities" sheetId="10" r:id="R6570333604e947b3"/>
    <sheet name="Control Validation" sheetId="11" r:id="Rd658a6ae894849c7"/>
    <sheet name="Action Tracker" sheetId="12" r:id="R5dc4c573f78f4d7b"/>
    <sheet name="Findings Summary" sheetId="13" r:id="R5c826fb2b47c4758"/>
    <sheet name="References and Lists" sheetId="14" r:id="Rc65f1f7d8b66462e"/>
  </sheets>
  <definedNames>
    <definedName name="AnalysisAsOf">'Case Overview'!$B$5</definedName>
    <definedName name="Choices_confidence">'References and Lists'!$C$19:$C$22</definedName>
    <definedName name="Choices_evidenceStates">'References and Lists'!$C$23:$C$27</definedName>
    <definedName name="Choices_outcomes">'References and Lists'!$C$28:$C$32</definedName>
    <definedName name="Choices_taskStates">'References and Lists'!$C$33:$C$36</definedName>
    <definedName name="Choices_recordStates">'References and Lists'!$C$37:$C$41</definedName>
    <definedName name="Choices_verdicts">'References and Lists'!$C$42:$C$45</definedName>
    <definedName name="Choices_entityStates">'References and Lists'!$C$46:$C$49</definedName>
    <definedName name="Choices_stages">'References and Lists'!$C$50:$C$56</definedName>
    <definedName name="Choices_courses">'References and Lists'!$C$57:$C$62</definedName>
    <definedName name="Choices_recordTypes">'References and Lists'!$C$63:$C$64</definedName>
    <definedName name="_xlnm.Print_Area" localSheetId="0">'Start Here'!$A$1:$C$35</definedName>
    <definedName name="_xlnm.Print_Titles" localSheetId="0">'Start Here'!$1:$7,'Start Here'!$A:$A</definedName>
    <definedName name="_xlnm.Print_Area" localSheetId="1">'Framework Reference'!$A$1:$C$14</definedName>
    <definedName name="_xlnm.Print_Titles" localSheetId="1">'Framework Reference'!$1:$7,'Framework Reference'!$A:$A</definedName>
    <definedName name="_xlnm.Print_Area" localSheetId="2">'Case Overview'!$A$1:$C$21</definedName>
    <definedName name="_xlnm.Print_Titles" localSheetId="2">'Case Overview'!$1:$7,'Case Overview'!$A:$A</definedName>
    <definedName name="_xlnm.Print_Area" localSheetId="3">'Stage Overview'!$A$1:$I$14</definedName>
    <definedName name="_xlnm.Print_Titles" localSheetId="3">'Stage Overview'!$1:$7,'Stage Overview'!$A:$A</definedName>
    <definedName name="_xlnm.Print_Area" localSheetId="4">'Evidence Register'!$A$1:$J$13</definedName>
    <definedName name="_xlnm.Print_Titles" localSheetId="4">'Evidence Register'!$1:$7,'Evidence Register'!$A:$A</definedName>
    <definedName name="_xlnm.Print_Area" localSheetId="5">'Stage Evidence'!$A$1:$G$17</definedName>
    <definedName name="_xlnm.Print_Titles" localSheetId="5">'Stage Evidence'!$1:$7,'Stage Evidence'!$A:$A</definedName>
    <definedName name="_xlnm.Print_Area" localSheetId="6">'Chain Timeline'!$A$1:$H$55</definedName>
    <definedName name="_xlnm.Print_Titles" localSheetId="6">'Chain Timeline'!$1:$7,'Chain Timeline'!$A:$A</definedName>
    <definedName name="_xlnm.Print_Area" localSheetId="7">'Indicators and ATT&amp;CK'!$A$1:$G$17</definedName>
    <definedName name="_xlnm.Print_Titles" localSheetId="7">'Indicators and ATT&amp;CK'!$1:$7,'Indicators and ATT&amp;CK'!$A:$A</definedName>
    <definedName name="_xlnm.Print_Area" localSheetId="8">'Gaps and Hypotheses'!$A$1:$I$15</definedName>
    <definedName name="_xlnm.Print_Titles" localSheetId="8">'Gaps and Hypotheses'!$1:$7,'Gaps and Hypotheses'!$A:$A</definedName>
    <definedName name="_xlnm.Print_Area" localSheetId="9">'Defensive Opportunities'!$A$1:$J$49</definedName>
    <definedName name="_xlnm.Print_Titles" localSheetId="9">'Defensive Opportunities'!$1:$7,'Defensive Opportunities'!$A:$A</definedName>
    <definedName name="_xlnm.Print_Area" localSheetId="10">'Control Validation'!$A$1:$I$10</definedName>
    <definedName name="_xlnm.Print_Titles" localSheetId="10">'Control Validation'!$1:$7,'Control Validation'!$A:$A</definedName>
    <definedName name="_xlnm.Print_Area" localSheetId="11">'Action Tracker'!$A$1:$N$13</definedName>
    <definedName name="_xlnm.Print_Titles" localSheetId="11">'Action Tracker'!$1:$7,'Action Tracker'!$A:$A</definedName>
    <definedName name="_xlnm.Print_Area" localSheetId="12">'Findings Summary'!$A$1:$I$52</definedName>
    <definedName name="_xlnm.Print_Titles" localSheetId="12">'Findings Summary'!$1:$7</definedName>
    <definedName name="_xlnm.Print_Area" localSheetId="13">'References and Lists'!$A$1:$C$136</definedName>
    <definedName name="_xlnm.Print_Titles" localSheetId="13">'References and Lists'!$1:$7,'References and Lists'!$A:$A</definedName>
  </definedNames>
  <calcPr calcMode="auto" fullCalcOnLoad="1" forceFullCalc="1"/>
</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
    <x:numFmt numFmtId="201" formatCode="yyyy-mm-dd hh:mm:ss"/>
  </x:numFmts>
  <x:fonts count="11">
    <x:font>
      <x:sz val="11"/>
      <x:name val="Carlito"/>
    </x:font>
    <x:font>
      <x:sz val="11"/>
      <x:color rgb="FF24282D"/>
      <x:name val="Arial"/>
    </x:font>
    <x:font>
      <x:b/>
      <x:sz val="16"/>
      <x:color rgb="FFFFFFFF"/>
      <x:name val="Arial"/>
    </x:font>
    <x:font>
      <x:b/>
      <x:sz val="10"/>
      <x:color rgb="FF24282D"/>
      <x:name val="Arial"/>
    </x:font>
    <x:font>
      <x:b/>
      <x:sz val="10"/>
      <x:color rgb="FF42601E"/>
      <x:name val="Arial"/>
    </x:font>
    <x:font>
      <x:sz val="11"/>
      <x:color rgb="FF5D6772"/>
      <x:name val="Arial"/>
    </x:font>
    <x:font>
      <x:b/>
      <x:sz val="11"/>
      <x:color rgb="FFFFFFFF"/>
      <x:name val="Arial"/>
    </x:font>
    <x:font>
      <x:sz val="10"/>
      <x:color rgb="FF5D6772"/>
      <x:name val="Arial"/>
    </x:font>
    <x:font>
      <x:b/>
      <x:sz val="13"/>
      <x:color rgb="FFFFFFFF"/>
      <x:name val="Arial"/>
    </x:font>
    <x:font>
      <x:b/>
      <x:sz val="11"/>
      <x:color rgb="FF42601E"/>
      <x:name val="Arial"/>
    </x:font>
    <x:font>
      <x:b/>
      <x:sz val="11"/>
      <x:color rgb="FF24282D"/>
      <x:name val="Arial"/>
    </x:font>
  </x:fonts>
  <x:fills count="7">
    <x:fill>
      <x:patternFill patternType="none"/>
    </x:fill>
    <x:fill>
      <x:patternFill patternType="gray125"/>
    </x:fill>
    <x:fill>
      <x:patternFill patternType="solid">
        <x:fgColor rgb="FFFFFFFF"/>
      </x:patternFill>
    </x:fill>
    <x:fill>
      <x:patternFill patternType="solid">
        <x:fgColor rgb="FF24282D"/>
      </x:patternFill>
    </x:fill>
    <x:fill>
      <x:patternFill patternType="solid">
        <x:fgColor rgb="FFC4F34A"/>
      </x:patternFill>
    </x:fill>
    <x:fill>
      <x:patternFill patternType="solid">
        <x:fgColor rgb="FFF2F4F6"/>
      </x:patternFill>
    </x:fill>
    <x:fill>
      <x:patternFill patternType="solid">
        <x:fgColor rgb="FFFFF9E8"/>
      </x:patternFill>
    </x:fill>
  </x:fills>
  <x:borders count="1">
    <x:border>
      <x:left/>
      <x:right/>
      <x:top/>
      <x:bottom/>
      <x:diagonal/>
    </x:border>
  </x:borders>
  <x:cellStyleXfs count="1">
    <x:xf numFmtId="0" fontId="0" fillId="0" borderId="0"/>
  </x:cellStyleXfs>
  <x:cellXfs count="3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top"/>
    </x:xf>
    <x:xf numFmtId="0" fontId="1" fillId="3" borderId="0" xfId="0" applyNumberFormat="1" applyFont="1" applyFill="1" applyBorder="1" applyAlignment="1">
      <x:alignment vertical="top"/>
    </x:xf>
    <x:xf numFmtId="0" fontId="2" fillId="3" borderId="0" xfId="0" applyNumberFormat="1" applyFont="1" applyFill="1" applyBorder="1" applyAlignment="1">
      <x:alignment vertical="top"/>
    </x:xf>
    <x:xf numFmtId="0" fontId="2" fillId="3" borderId="0" xfId="0" applyNumberFormat="1" applyFont="1" applyFill="1" applyBorder="1" applyAlignment="1">
      <x:alignment vertical="center"/>
    </x:xf>
    <x:xf numFmtId="0" fontId="1" fillId="4" borderId="0" xfId="0" applyNumberFormat="1" applyFont="1" applyFill="1" applyBorder="1" applyAlignment="1">
      <x:alignment vertical="top"/>
    </x:xf>
    <x:xf numFmtId="0" fontId="3" fillId="4" borderId="0" xfId="0" applyNumberFormat="1" applyFont="1" applyFill="1" applyBorder="1" applyAlignment="1">
      <x:alignment vertical="top"/>
    </x:xf>
    <x:xf numFmtId="0" fontId="3" fillId="4" borderId="0" xfId="0" applyNumberFormat="1" applyFont="1" applyFill="1" applyBorder="1" applyAlignment="1">
      <x:alignment vertical="center"/>
    </x:xf>
    <x:xf numFmtId="0" fontId="4" fillId="2" borderId="0" xfId="0" applyNumberFormat="1" applyFont="1" applyFill="1" applyBorder="1" applyAlignment="1">
      <x:alignment vertical="top"/>
    </x:xf>
    <x:xf numFmtId="0" fontId="5" fillId="2" borderId="0" xfId="0" applyNumberFormat="1" applyFont="1" applyFill="1" applyBorder="1" applyAlignment="1">
      <x:alignment vertical="top"/>
    </x:xf>
    <x:xf numFmtId="0" fontId="5" fillId="2" borderId="0" xfId="0" applyNumberFormat="1" applyFont="1" applyFill="1" applyBorder="1" applyAlignment="1">
      <x:alignment vertical="top" wrapText="1"/>
    </x:xf>
    <x:xf numFmtId="0" fontId="6" fillId="3" borderId="0" xfId="0" applyNumberFormat="1" applyFont="1" applyFill="1" applyBorder="1" applyAlignment="1">
      <x:alignment vertical="top"/>
    </x:xf>
    <x:xf numFmtId="0" fontId="6" fillId="3" borderId="0" xfId="0" applyNumberFormat="1" applyFont="1" applyFill="1" applyBorder="1" applyAlignment="1">
      <x:alignment vertical="top" wrapText="1"/>
    </x:xf>
    <x:xf numFmtId="0" fontId="6" fillId="3" borderId="0" xfId="0" applyNumberFormat="1" applyFont="1" applyFill="1" applyBorder="1" applyAlignment="1">
      <x:alignment horizontal="center" vertical="top" wrapText="1"/>
    </x:xf>
    <x:xf numFmtId="0" fontId="6" fillId="3" borderId="0"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0" fontId="7" fillId="2" borderId="0" xfId="0" applyNumberFormat="1" applyFont="1" applyFill="1" applyBorder="1" applyAlignment="1">
      <x:alignment vertical="top"/>
    </x:xf>
    <x:xf numFmtId="0" fontId="7" fillId="2" borderId="0" xfId="0" applyNumberFormat="1" applyFont="1" applyFill="1" applyBorder="1" applyAlignment="1">
      <x:alignment vertical="top" wrapText="1"/>
    </x:xf>
    <x:xf numFmtId="0" fontId="8" fillId="3" borderId="0" xfId="0" applyNumberFormat="1" applyFont="1" applyFill="1" applyBorder="1" applyAlignment="1">
      <x:alignment vertical="top"/>
    </x:xf>
    <x:xf numFmtId="0" fontId="8" fillId="3" borderId="0" xfId="0" applyNumberFormat="1" applyFont="1" applyFill="1" applyBorder="1" applyAlignment="1">
      <x:alignment vertical="center"/>
    </x:xf>
    <x:xf numFmtId="0" fontId="9" fillId="2" borderId="0" xfId="0" applyNumberFormat="1" applyFont="1" applyFill="1" applyBorder="1" applyAlignment="1">
      <x:alignment vertical="top"/>
    </x:xf>
    <x:xf numFmtId="201" fontId="1" fillId="2" borderId="0" xfId="0" applyNumberFormat="1" applyFont="1" applyFill="1" applyBorder="1" applyAlignment="1">
      <x:alignment vertical="top"/>
    </x:xf>
    <x:xf numFmtId="0" fontId="1" fillId="6" borderId="0" xfId="0" applyNumberFormat="1" applyFont="1" applyFill="1" applyBorder="1" applyAlignment="1">
      <x:alignment vertical="top"/>
    </x:xf>
    <x:xf numFmtId="201" fontId="1" fillId="6" borderId="0" xfId="0" applyNumberFormat="1" applyFont="1" applyFill="1" applyBorder="1" applyAlignment="1">
      <x:alignment vertical="top"/>
    </x:xf>
    <x:xf numFmtId="0" fontId="10" fillId="6" borderId="0" xfId="0" applyNumberFormat="1" applyFont="1" applyFill="1" applyBorder="1" applyAlignment="1">
      <x:alignment vertical="top"/>
    </x:xf>
    <x:xf numFmtId="201" fontId="10" fillId="6" borderId="0" xfId="0" applyNumberFormat="1" applyFont="1" applyFill="1" applyBorder="1" applyAlignment="1">
      <x:alignment vertical="top"/>
    </x:xf>
    <x:xf numFmtId="200" fontId="1" fillId="6" borderId="0" xfId="0" applyNumberFormat="1" applyFont="1" applyFill="1" applyBorder="1" applyAlignment="1">
      <x:alignment vertical="top" wrapText="1"/>
    </x:xf>
    <x:xf numFmtId="201" fontId="1" fillId="2" borderId="0" xfId="0" applyNumberFormat="1" applyFont="1" applyFill="1" applyBorder="1" applyAlignment="1">
      <x:alignment vertical="top" wrapText="1"/>
    </x:xf>
    <x:xf numFmtId="201" fontId="1" fillId="5" borderId="0" xfId="0" applyNumberFormat="1" applyFont="1" applyFill="1" applyBorder="1" applyAlignment="1">
      <x:alignment vertical="top" wrapText="1"/>
    </x:xf>
    <x:xf numFmtId="0" fontId="1" fillId="5" borderId="0" xfId="0" applyNumberFormat="1" applyFont="1" applyFill="1" applyBorder="1" applyAlignment="1">
      <x:alignment vertical="top"/>
    </x:xf>
    <x:xf numFmtId="0" fontId="10" fillId="5" borderId="0" xfId="0" applyNumberFormat="1" applyFont="1" applyFill="1" applyBorder="1" applyAlignment="1">
      <x:alignment vertical="top"/>
    </x:xf>
  </x:cellXfs>
  <x:cellStyles count="1">
    <x:cellStyle name="Normal" xfId="0"/>
  </x:cellStyles>
  <x:dxfs count="7">
    <x:dxf>
      <x:font>
        <x:color rgb="FF765110"/>
      </x:font>
      <x:fill>
        <x:patternFill patternType="solid">
          <x:bgColor rgb="FFFFF0D1"/>
        </x:patternFill>
      </x:fill>
    </x:dxf>
    <x:dxf>
      <x:font>
        <x:color rgb="FF765110"/>
      </x:font>
      <x:fill>
        <x:patternFill patternType="solid">
          <x:bgColor rgb="FFFFF0D1"/>
        </x:patternFill>
      </x:fill>
    </x:dxf>
    <x:dxf>
      <x:font>
        <x:color rgb="FF765110"/>
      </x:font>
      <x:fill>
        <x:patternFill patternType="solid">
          <x:bgColor rgb="FFFFF0D1"/>
        </x:patternFill>
      </x:fill>
    </x:dxf>
    <x:dxf>
      <x:font>
        <x:color rgb="FF765110"/>
      </x:font>
      <x:fill>
        <x:patternFill patternType="solid">
          <x:bgColor rgb="FFFFF0D1"/>
        </x:patternFill>
      </x:fill>
    </x:dxf>
    <x:dxf>
      <x:font>
        <x:b/>
        <x:color rgb="FFA12721"/>
      </x:font>
      <x:fill>
        <x:patternFill patternType="solid">
          <x:bgColor rgb="FFFDE9E7"/>
        </x:patternFill>
      </x:fill>
    </x:dxf>
    <x:dxf>
      <x:font>
        <x:b/>
        <x:color rgb="FFA12721"/>
      </x:font>
      <x:fill>
        <x:patternFill patternType="solid">
          <x:bgColor rgb="FFFDE9E7"/>
        </x:patternFill>
      </x:fill>
    </x:dxf>
    <x:dxf>
      <x:font>
        <x:b/>
        <x:color rgb="FFA12721"/>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af9aeabfe2d41fe" /><Relationship Type="http://schemas.openxmlformats.org/officeDocument/2006/relationships/theme" Target="/xl/theme/theme1.xml" Id="R64b3ca30db074619" /><Relationship Type="http://schemas.openxmlformats.org/officeDocument/2006/relationships/sharedStrings" Target="/xl/sharedStrings.xml" Id="Rb95f46c1a806449f" /><Relationship Type="http://schemas.openxmlformats.org/officeDocument/2006/relationships/worksheet" Target="/xl/worksheets/sheet1.xml" Id="Rd65e187ddb2b47f5" /><Relationship Type="http://schemas.openxmlformats.org/officeDocument/2006/relationships/worksheet" Target="/xl/worksheets/sheet2.xml" Id="R4f30d39253ef4f35" /><Relationship Type="http://schemas.openxmlformats.org/officeDocument/2006/relationships/worksheet" Target="/xl/worksheets/sheet3.xml" Id="R9a6abc52b9814ef8" /><Relationship Type="http://schemas.openxmlformats.org/officeDocument/2006/relationships/worksheet" Target="/xl/worksheets/sheet4.xml" Id="R12461c6acca24fea" /><Relationship Type="http://schemas.openxmlformats.org/officeDocument/2006/relationships/worksheet" Target="/xl/worksheets/sheet5.xml" Id="R1b187c51d58f4b31" /><Relationship Type="http://schemas.openxmlformats.org/officeDocument/2006/relationships/worksheet" Target="/xl/worksheets/sheet6.xml" Id="Rae2ec7e9202a46f5" /><Relationship Type="http://schemas.openxmlformats.org/officeDocument/2006/relationships/worksheet" Target="/xl/worksheets/sheet7.xml" Id="Rbfd8d43346f64be0" /><Relationship Type="http://schemas.openxmlformats.org/officeDocument/2006/relationships/worksheet" Target="/xl/worksheets/sheet8.xml" Id="R8a03d53508ff4888" /><Relationship Type="http://schemas.openxmlformats.org/officeDocument/2006/relationships/worksheet" Target="/xl/worksheets/sheet9.xml" Id="Rb072b973b3fa40eb" /><Relationship Type="http://schemas.openxmlformats.org/officeDocument/2006/relationships/worksheet" Target="/xl/worksheets/sheet10.xml" Id="R6570333604e947b3" /><Relationship Type="http://schemas.openxmlformats.org/officeDocument/2006/relationships/worksheet" Target="/xl/worksheets/sheet11.xml" Id="Rd658a6ae894849c7" /><Relationship Type="http://schemas.openxmlformats.org/officeDocument/2006/relationships/worksheet" Target="/xl/worksheets/sheet12.xml" Id="R5dc4c573f78f4d7b" /><Relationship Type="http://schemas.openxmlformats.org/officeDocument/2006/relationships/worksheet" Target="/xl/worksheets/sheet13.xml" Id="R5c826fb2b47c4758" /><Relationship Type="http://schemas.openxmlformats.org/officeDocument/2006/relationships/worksheet" Target="/xl/worksheets/sheet14.xml" Id="Rc65f1f7d8b66462e" /></Relationships>
</file>

<file path=xl/drawings/_rels/drawing1.xml.rels>&#65279;<?xml version="1.0" encoding="utf-8"?><Relationships xmlns="http://schemas.openxmlformats.org/package/2006/relationships"><Relationship Type="http://schemas.openxmlformats.org/officeDocument/2006/relationships/chart" Target="/xl/drawings/charts/chart1.xml" Id="Rb80acf1ae26f4fcc"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latin typeface="Arial"/>
                <a:ea typeface="Arial"/>
                <a:cs typeface="Arial"/>
              </a:rPr>
              <a:t>Action states</a:t>
            </a:r>
          </a:p>
        </c:rich>
      </c:tx>
      <c:overlay val="0"/>
      <c:txPr>
        <a:bodyPr xmlns:a="http://schemas.openxmlformats.org/drawingml/2006/main" anchorCtr="1"/>
        <a:lstStyle xmlns:a="http://schemas.openxmlformats.org/drawingml/2006/main"/>
        <a:p xmlns:a="http://schemas.openxmlformats.org/drawingml/2006/main">
          <a:pPr>
            <a:defRPr sz="1200">
              <a:latin typeface="Arial"/>
              <a:ea typeface="Arial"/>
              <a:cs typeface="Arial"/>
            </a:defRPr>
          </a:pPr>
        </a:p>
      </c:txPr>
    </c:title>
    <c:plotArea>
      <c:barChart>
        <c:barDir val="col"/>
        <c:varyColors val="0"/>
        <c:ser>
          <c:idx val="0"/>
          <c:order val="0"/>
          <c:tx>
            <c:v>Actions</c:v>
          </c:tx>
          <c:spPr>
            <a:solidFill xmlns:a="http://schemas.openxmlformats.org/drawingml/2006/main">
              <a:srgbClr val="C4F34A"/>
            </a:solidFill>
          </c:spPr>
          <c:invertIfNegative val="0"/>
          <c:cat>
            <c:strRef>
              <c:f>'Findings Summary'!$D$24:$D$27</c:f>
              <c:strCache>
                <c:ptCount val="0"/>
              </c:strCache>
            </c:strRef>
          </c:cat>
          <c:val>
            <c:numRef>
              <c:f>'Findings Summary'!$E$24:$E$27</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7</xdr:row>
      <xdr:rowOff>0</xdr:rowOff>
    </xdr:from>
    <xdr:to>
      <xdr:col>9</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80acf1ae26f4fcc"/>
        </a:graphicData>
      </a:graphic>
    </xdr:graphicFrame>
    <xdr:clientData/>
  </xdr:twoCellAnchor>
</xdr:wsDr>
</file>

<file path=xl/tables/table1.xml><?xml version="1.0" encoding="utf-8"?>
<x:table xmlns:x="http://schemas.openxmlformats.org/spreadsheetml/2006/main" id="1" name="StartHere" displayName="StartHere" ref="A7:C14" headerRowCount="1" totalsRowCount="0" totalsRowShown="0">
  <x:tableColumns count="3">
    <x:tableColumn id="1" name="Step"/>
    <x:tableColumn id="2" name="Task"/>
    <x:tableColumn id="3" name="How to use"/>
  </x:tableColumns>
  <x:tableStyleInfo name="TableStyleLight1" showFirstColumn="0" showLastColumn="0" showRowStripes="1" showColumnStripes="0"/>
</x:table>
</file>

<file path=xl/tables/table2.xml><?xml version="1.0" encoding="utf-8"?>
<x:table xmlns:x="http://schemas.openxmlformats.org/spreadsheetml/2006/main" id="2" name="FrameworkReference" displayName="FrameworkReference" ref="A7:C14" headerRowCount="1" totalsRowCount="0" totalsRowShown="0">
  <x:tableColumns count="3">
    <x:tableColumn id="1" name="Stage"/>
    <x:tableColumn id="2" name="Meaning in the original framework"/>
    <x:tableColumn id="3" name="Analyst question / limits"/>
  </x:tableColumns>
  <x:tableStyleInfo name="TableStyleLight1" showFirstColumn="0" showLastColumn="0" showRowStripes="1" showColumnStripes="0"/>
</x:table>
</file>

<file path=xl/tables/table3.xml><?xml version="1.0" encoding="utf-8"?>
<x:table xmlns:x="http://schemas.openxmlformats.org/spreadsheetml/2006/main" id="3" name="CaseOverview" displayName="CaseOverview" ref="A7:B21" headerRowCount="1" totalsRowCount="0" totalsRowShown="0">
  <x:tableColumns count="2">
    <x:tableColumn id="1" name="Field"/>
    <x:tableColumn id="2" name="Value"/>
  </x:tableColumns>
  <x:tableStyleInfo name="TableStyleLight1" showFirstColumn="0" showLastColumn="0" showRowStripes="1" showColumnStripes="0"/>
</x:table>
</file>

<file path=xl/tables/table4.xml><?xml version="1.0" encoding="utf-8"?>
<x:table xmlns:x="http://schemas.openxmlformats.org/spreadsheetml/2006/main" id="4" name="Stages" displayName="Stages" ref="A7:I14" headerRowCount="1" totalsRowCount="0" totalsRowShown="0">
  <x:tableColumns count="9">
    <x:tableColumn id="1" name="ID"/>
    <x:tableColumn id="2" name="Stage"/>
    <x:tableColumn id="3" name="Evidence state"/>
    <x:tableColumn id="4" name="Assessed outcome"/>
    <x:tableColumn id="5" name="Confidence"/>
    <x:tableColumn id="6" name="Evidence / context"/>
    <x:tableColumn id="7" name="Rationale / limits"/>
    <x:tableColumn id="8" name="Alternative interpretation"/>
    <x:tableColumn id="9" name="Next collection question"/>
  </x:tableColumns>
  <x:tableStyleInfo name="TableStyleLight1" showFirstColumn="0" showLastColumn="0" showRowStripes="1" showColumnStripes="0"/>
</x:table>
</file>

<file path=xl/tables/table5.xml><?xml version="1.0" encoding="utf-8"?>
<x:table xmlns:x="http://schemas.openxmlformats.org/spreadsheetml/2006/main" id="5" name="EvidenceRegister" displayName="EvidenceRegister" ref="A7:J13" headerRowCount="1" totalsRowCount="0" totalsRowShown="0">
  <x:tableColumns count="10">
    <x:tableColumn id="1" name="Evidence ID"/>
    <x:tableColumn id="2" name="Source"/>
    <x:tableColumn id="3" name="Location"/>
    <x:tableColumn id="4" name="Coverage start (UTC)"/>
    <x:tableColumn id="5" name="Coverage end (UTC)"/>
    <x:tableColumn id="6" name="Collector"/>
    <x:tableColumn id="7" name="Collection (UTC)"/>
    <x:tableColumn id="8" name="Fixture SHA-256"/>
    <x:tableColumn id="9" name="Handling"/>
    <x:tableColumn id="10" name="Coverage limitations"/>
  </x:tableColumns>
  <x:tableStyleInfo name="TableStyleLight1" showFirstColumn="0" showLastColumn="0" showRowStripes="1" showColumnStripes="0"/>
</x:table>
</file>

<file path=xl/tables/table6.xml><?xml version="1.0" encoding="utf-8"?>
<x:table xmlns:x="http://schemas.openxmlformats.org/spreadsheetml/2006/main" id="6" name="StageEvidence" displayName="StageEvidence" ref="A7:G17" headerRowCount="1" totalsRowCount="0" totalsRowShown="0">
  <x:tableColumns count="7">
    <x:tableColumn id="1" name="ID"/>
    <x:tableColumn id="2" name="Sequence / pivot"/>
    <x:tableColumn id="3" name="Stage"/>
    <x:tableColumn id="4" name="Evidence / context"/>
    <x:tableColumn id="5" name="Interpretation / rationale"/>
    <x:tableColumn id="6" name="Alternative"/>
    <x:tableColumn id="7" name="Confidence"/>
  </x:tableColumns>
  <x:tableStyleInfo name="TableStyleLight1" showFirstColumn="0" showLastColumn="0" showRowStripes="1" showColumnStripes="0"/>
</x:table>
</file>

<file path=xl/tables/table7.xml><?xml version="1.0" encoding="utf-8"?>
<x:table xmlns:x="http://schemas.openxmlformats.org/spreadsheetml/2006/main" id="7" name="ChainTimeline" displayName="ChainTimeline" ref="A7:H55" headerRowCount="1" totalsRowCount="0" totalsRowShown="0">
  <x:tableColumns count="8">
    <x:tableColumn id="1" name="ID"/>
    <x:tableColumn id="2" name="Event time (UTC)"/>
    <x:tableColumn id="3" name="Source / pointer"/>
    <x:tableColumn id="4" name="Sequence / pivot"/>
    <x:tableColumn id="5" name="Assessed stage"/>
    <x:tableColumn id="6" name="Observation"/>
    <x:tableColumn id="7" name="Rationale / ambiguity"/>
    <x:tableColumn id="8" name="Session"/>
  </x:tableColumns>
  <x:tableStyleInfo name="TableStyleLight1" showFirstColumn="0" showLastColumn="0" showRowStripes="1" showColumnStripes="0"/>
</x:table>
</file>

<file path=xl/tables/table8.xml><?xml version="1.0" encoding="utf-8"?>
<x:table xmlns:x="http://schemas.openxmlformats.org/spreadsheetml/2006/main" id="8" name="IndicatorsandATTCK" displayName="IndicatorsandATTCK" ref="A7:G17" headerRowCount="1" totalsRowCount="0" totalsRowShown="0">
  <x:tableColumns count="7">
    <x:tableColumn id="1" name="ID"/>
    <x:tableColumn id="2" name="Record type"/>
    <x:tableColumn id="3" name="Value / technique"/>
    <x:tableColumn id="4" name="Context / procedure"/>
    <x:tableColumn id="5" name="Evidence / context"/>
    <x:tableColumn id="6" name="Confidence"/>
    <x:tableColumn id="7" name="Reference / review"/>
  </x:tableColumns>
  <x:tableStyleInfo name="TableStyleLight1" showFirstColumn="0" showLastColumn="0" showRowStripes="1" showColumnStripes="0"/>
</x:table>
</file>

<file path=xl/tables/table9.xml><?xml version="1.0" encoding="utf-8"?>
<x:table xmlns:x="http://schemas.openxmlformats.org/spreadsheetml/2006/main" id="9" name="GapsandHypotheses" displayName="GapsandHypotheses" ref="A7:I15" headerRowCount="1" totalsRowCount="0" totalsRowShown="0">
  <x:tableColumns count="9">
    <x:tableColumn id="1" name="ID"/>
    <x:tableColumn id="2" name="Record type"/>
    <x:tableColumn id="3" name="Question / hypothesis"/>
    <x:tableColumn id="4" name="Effect / rationale"/>
    <x:tableColumn id="5" name="Evidence / context"/>
    <x:tableColumn id="6" name="Contradictory evidence"/>
    <x:tableColumn id="7" name="Next discriminator / collection"/>
    <x:tableColumn id="8" name="Owner"/>
    <x:tableColumn id="9" name="Status / assessment"/>
  </x:tableColumns>
  <x:tableStyleInfo name="TableStyleLight1" showFirstColumn="0" showLastColumn="0" showRowStripes="1" showColumnStripes="0"/>
</x:table>
</file>

<file path=xl/tables/table10.xml><?xml version="1.0" encoding="utf-8"?>
<x:table xmlns:x="http://schemas.openxmlformats.org/spreadsheetml/2006/main" id="10" name="DefensiveOpportunities" displayName="DefensiveOpportunities" ref="A7:J49" headerRowCount="1" totalsRowCount="0" totalsRowShown="0">
  <x:tableColumns count="10">
    <x:tableColumn id="1" name="ID"/>
    <x:tableColumn id="2" name="Stage"/>
    <x:tableColumn id="3" name="Course of action"/>
    <x:tableColumn id="4" name="Applicability"/>
    <x:tableColumn id="5" name="Proposed / existing control"/>
    <x:tableColumn id="6" name="Prerequisites"/>
    <x:tableColumn id="7" name="Expected effect"/>
    <x:tableColumn id="8" name="Owner"/>
    <x:tableColumn id="9" name="Validation reference"/>
    <x:tableColumn id="10" name="Validation state"/>
  </x:tableColumns>
  <x:tableStyleInfo name="TableStyleLight1" showFirstColumn="0" showLastColumn="0" showRowStripes="1" showColumnStripes="0"/>
</x:table>
</file>

<file path=xl/tables/table11.xml><?xml version="1.0" encoding="utf-8"?>
<x:table xmlns:x="http://schemas.openxmlformats.org/spreadsheetml/2006/main" id="11" name="ControlValidation" displayName="ControlValidation" ref="A7:I10" headerRowCount="1" totalsRowCount="0" totalsRowShown="0">
  <x:tableColumns count="9">
    <x:tableColumn id="1" name="ID"/>
    <x:tableColumn id="2" name="Control / action reference"/>
    <x:tableColumn id="3" name="Validation method"/>
    <x:tableColumn id="4" name="Expected result"/>
    <x:tableColumn id="5" name="Actual result"/>
    <x:tableColumn id="6" name="Evidence / context"/>
    <x:tableColumn id="7" name="Verdict"/>
    <x:tableColumn id="8" name="Validation time (UTC)"/>
    <x:tableColumn id="9" name="Limits"/>
  </x:tableColumns>
  <x:tableStyleInfo name="TableStyleLight1" showFirstColumn="0" showLastColumn="0" showRowStripes="1" showColumnStripes="0"/>
</x:table>
</file>

<file path=xl/tables/table12.xml><?xml version="1.0" encoding="utf-8"?>
<table xmlns="http://schemas.openxmlformats.org/spreadsheetml/2006/main" id="12" name="Actions" displayName="Actions" ref="A7:N13" headerRowCount="1" totalsRowCount="0" totalsRowShown="0">
  <tableColumns count="14">
    <tableColumn id="1" name="ID"/>
    <tableColumn id="2" name="Record type"/>
    <tableColumn id="3" name="Action / decision"/>
    <tableColumn id="4" name="Owner"/>
    <tableColumn id="5" name="Approver"/>
    <tableColumn id="6" name="Priority"/>
    <tableColumn id="7" name="Status"/>
    <tableColumn id="8" name="Due (UTC)"/>
    <tableColumn id="9" name="Actual / decision (UTC)"/>
    <tableColumn id="10" name="Rationale"/>
    <tableColumn id="11" name="Evidence / context"/>
    <tableColumn id="12" name="Dependencies"/>
    <tableColumn id="13" name="Verification / closure criteria"/>
    <tableColumn id="14" name="Overdue">
      <calculatedColumnFormula>IF(AND([@[Record type]]="Action",[@ID]&lt;&gt;"",ISNUMBER([@[Due (UTC)]]),[@Status]&lt;&gt;"Closed"),IF(ISNUMBER('Case Overview'!$B$5),IF([@[Due (UTC)]]&lt;AnalysisAsOf,"Overdue",""),"Set analysis date"),"")</calculatedColumnFormula>
    </tableColumn>
  </tableColumns>
  <tableStyleInfo name="TableStyleLight1" showFirstColumn="0" showLastColumn="0" showRowStripes="1" showColumnStripes="0"/>
</table>
</file>

<file path=xl/tables/table13.xml><?xml version="1.0" encoding="utf-8"?>
<x:table xmlns:x="http://schemas.openxmlformats.org/spreadsheetml/2006/main" id="13" name="ReferencesandLists" displayName="ReferencesandLists" ref="A7:C136" headerRowCount="1" totalsRowCount="0" totalsRowShown="0">
  <x:tableColumns count="3">
    <x:tableColumn id="1" name="Group"/>
    <x:tableColumn id="2" name="Field / reference"/>
    <x:tableColumn id="3" name="Definition / valu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b68d8de7f174cb3" /></Relationships>
</file>

<file path=xl/worksheets/_rels/sheet2.xml.rels>&#65279;<?xml version="1.0" encoding="utf-8"?><Relationships xmlns="http://schemas.openxmlformats.org/package/2006/relationships"><Relationship Type="http://schemas.openxmlformats.org/officeDocument/2006/relationships/table" Target="/xl/tables/table2.xml" Id="R506dfebbd72f494d" /></Relationships>
</file>

<file path=xl/worksheets/_rels/sheet3.xml.rels>&#65279;<?xml version="1.0" encoding="utf-8"?><Relationships xmlns="http://schemas.openxmlformats.org/package/2006/relationships"><Relationship Type="http://schemas.openxmlformats.org/officeDocument/2006/relationships/table" Target="/xl/tables/table3.xml" Id="Rab1e711f286f4d41" /></Relationships>
</file>

<file path=xl/worksheets/_rels/sheet4.xml.rels>&#65279;<?xml version="1.0" encoding="utf-8"?><Relationships xmlns="http://schemas.openxmlformats.org/package/2006/relationships"><Relationship Type="http://schemas.openxmlformats.org/officeDocument/2006/relationships/table" Target="/xl/tables/table4.xml" Id="R883c2ec8cc434104" /></Relationships>
</file>

<file path=xl/worksheets/_rels/sheet5.xml.rels>&#65279;<?xml version="1.0" encoding="utf-8"?><Relationships xmlns="http://schemas.openxmlformats.org/package/2006/relationships"><Relationship Type="http://schemas.openxmlformats.org/officeDocument/2006/relationships/table" Target="/xl/tables/table5.xml" Id="Rdbf25785f1e646c3" /></Relationships>
</file>

<file path=xl/worksheets/_rels/sheet6.xml.rels>&#65279;<?xml version="1.0" encoding="utf-8"?><Relationships xmlns="http://schemas.openxmlformats.org/package/2006/relationships"><Relationship Type="http://schemas.openxmlformats.org/officeDocument/2006/relationships/table" Target="/xl/tables/table6.xml" Id="R3ddff2e03a8d45ca" /></Relationships>
</file>

<file path=xl/worksheets/_rels/sheet7.xml.rels>&#65279;<?xml version="1.0" encoding="utf-8"?><Relationships xmlns="http://schemas.openxmlformats.org/package/2006/relationships"><Relationship Type="http://schemas.openxmlformats.org/officeDocument/2006/relationships/table" Target="/xl/tables/table7.xml" Id="R4545ebe286c747c4" /></Relationships>
</file>

<file path=xl/worksheets/_rels/sheet8.xml.rels>&#65279;<?xml version="1.0" encoding="utf-8"?><Relationships xmlns="http://schemas.openxmlformats.org/package/2006/relationships"><Relationship Type="http://schemas.openxmlformats.org/officeDocument/2006/relationships/table" Target="/xl/tables/table8.xml" Id="R3f12f60ca6c14430" /></Relationships>
</file>

<file path=xl/worksheets/_rels/sheet9.xml.rels>&#65279;<?xml version="1.0" encoding="utf-8"?><Relationships xmlns="http://schemas.openxmlformats.org/package/2006/relationships"><Relationship Type="http://schemas.openxmlformats.org/officeDocument/2006/relationships/table" Target="/xl/tables/table9.xml" Id="Re262e870410e426a" /></Relationships>
</file>

<file path=xl/worksheets/_rels/sheet10.xml.rels>&#65279;<?xml version="1.0" encoding="utf-8"?><Relationships xmlns="http://schemas.openxmlformats.org/package/2006/relationships"><Relationship Type="http://schemas.openxmlformats.org/officeDocument/2006/relationships/table" Target="/xl/tables/table10.xml" Id="Re1bba96b10824583" /></Relationships>
</file>

<file path=xl/worksheets/_rels/sheet11.xml.rels>&#65279;<?xml version="1.0" encoding="utf-8"?><Relationships xmlns="http://schemas.openxmlformats.org/package/2006/relationships"><Relationship Type="http://schemas.openxmlformats.org/officeDocument/2006/relationships/table" Target="/xl/tables/table11.xml" Id="Rfbab8c217e554762" /></Relationships>
</file>

<file path=xl/worksheets/_rels/sheet12.xml.rels>&#65279;<?xml version="1.0" encoding="utf-8"?><Relationships xmlns="http://schemas.openxmlformats.org/package/2006/relationships"><Relationship Type="http://schemas.openxmlformats.org/officeDocument/2006/relationships/table" Target="/xl/tables/table12.xml" Id="R223706b6444842fb" /></Relationships>
</file>

<file path=xl/worksheets/_rels/sheet13.xml.rels>&#65279;<?xml version="1.0" encoding="utf-8"?><Relationships xmlns="http://schemas.openxmlformats.org/package/2006/relationships"><Relationship Type="http://schemas.openxmlformats.org/officeDocument/2006/relationships/drawing" Target="/xl/drawings/drawing1.xml" Id="R615007b41f1d4712" /></Relationships>
</file>

<file path=xl/worksheets/_rels/sheet14.xml.rels>&#65279;<?xml version="1.0" encoding="utf-8"?><Relationships xmlns="http://schemas.openxmlformats.org/package/2006/relationships"><Relationship Type="http://schemas.openxmlformats.org/officeDocument/2006/relationships/table" Target="/xl/tables/table13.xml" Id="R7e168d0224b14095" /></Relationships>
</file>

<file path=xl/worksheets/sheet1.xml><?xml version="1.0" encoding="utf-8"?>
<worksheet xmlns="http://schemas.openxmlformats.org/spreadsheetml/2006/main" xmlns:r="http://schemas.openxmlformats.org/officeDocument/2006/relationships">
  <sheetPr>
    <pageSetUpPr fitToPage="1"/>
  </sheetPr>
  <sheetViews>
    <sheetView showGridLines="0" workbookViewId="0" zoomScale="85">
      <pane xSplit="1" ySplit="7" topLeftCell="B8" activePane="bottomRight" state="frozen"/>
    </sheetView>
  </sheetViews>
  <sheetFormatPr defaultRowHeight="15"/>
  <cols>
    <col min="1" max="1" width="8" hidden="0" customWidth="1"/>
    <col min="2" max="2" width="32" hidden="0" customWidth="1"/>
    <col min="3" max="3" width="80" hidden="0" customWidth="1"/>
  </cols>
  <sheetData>
    <row r="1" ht="32" customHeight="1">
      <c r="A1" s="6" t="str">
        <v>Cyber Kill Chain Analysis</v>
      </c>
      <c r="B1" s="6" t="str">
        <v>Cyber Kill Chain Analysis</v>
      </c>
      <c r="C1" s="6" t="str">
        <v>Cyber Kill Chain Analysis</v>
      </c>
    </row>
    <row r="2" ht="32" customHeight="1">
      <c r="A2" s="9" t="str">
        <f>IF('Case Overview'!$B$8="","SIMULATED INCIDENT","SIMULATED INCIDENT / "&amp;'Case Overview'!$B$8)</f>
        <v>SIMULATED INCIDENT / SIM-2026-001</v>
      </c>
      <c r="B2" s="9" t="str">
        <v>SIMULATED INCIDENT / FICTIONAL EXAMPLE</v>
      </c>
      <c r="C2" s="9" t="str">
        <v>SIMULATED INCIDENT / FICTIONAL EXAMPLE</v>
      </c>
    </row>
    <row r="3" ht="22" customHeight="1">
      <c r="A3" s="10" t="str">
        <v>Start Here / workbook navigation</v>
      </c>
      <c r="B3" s="10"/>
      <c r="C3" s="10"/>
    </row>
    <row r="4" ht="46" customHeight="1">
      <c r="A4" s="12" t="str">
        <v>Use the guide and working tables together. Keep real investigations in an approved private workspace.</v>
      </c>
      <c r="B4" s="12"/>
      <c r="C4" s="12"/>
    </row>
    <row r="5" ht="35" customHeight="1">
      <c r="A5" s="22" t="str">
        <v>Version 1.0. Inputs: pale amber. Calculations: ordinary formulas. Status labels remain meaningful without color.</v>
      </c>
      <c r="B5" s="22"/>
      <c r="C5" s="22"/>
    </row>
    <row r="6">
      <c r="A6" s="3"/>
      <c r="B6" s="3"/>
      <c r="C6" s="3"/>
    </row>
    <row r="7" ht="33" customHeight="1">
      <c r="A7" s="16" t="str">
        <v>Step</v>
      </c>
      <c r="B7" s="16" t="str">
        <v>Task</v>
      </c>
      <c r="C7" s="16" t="str">
        <v>How to use</v>
      </c>
    </row>
    <row r="8" ht="38" customHeight="1">
      <c r="A8" s="19" t="str">
        <v>1</v>
      </c>
      <c r="B8" s="19" t="str">
        <v>Establish the case</v>
      </c>
      <c r="C8" s="19" t="str">
        <v>Set scope, authority and a UTC analysis date in Case Overview. Describe what the review excludes.</v>
      </c>
    </row>
    <row r="9" ht="38" customHeight="1">
      <c r="A9" s="20" t="str">
        <v>2</v>
      </c>
      <c r="B9" s="20" t="str">
        <v>Preserve and register evidence</v>
      </c>
      <c r="C9" s="20" t="str">
        <v>Keep originals in approved storage. Register source coverage, hashes and handling. Retain original times and offsets.</v>
      </c>
    </row>
    <row r="10" ht="38" customHeight="1">
      <c r="A10" s="19" t="str">
        <v>3</v>
      </c>
      <c r="B10" s="19" t="str">
        <v>Reconstruct and test</v>
      </c>
      <c r="C10" s="19" t="str">
        <v>Correlate session/account/host context. Record observations, alternative explanations and contradictory evidence.</v>
      </c>
    </row>
    <row r="11" ht="38" customHeight="1">
      <c r="A11" s="20" t="str">
        <v>4</v>
      </c>
      <c r="B11" s="20" t="str">
        <v>Bound findings</v>
      </c>
      <c r="C11" s="20" t="str">
        <v>Distinguish confirmed activity, suspected impact and unknowns. A missing log or unreviewed host is not a clean result.</v>
      </c>
    </row>
    <row r="12" ht="38" customHeight="1">
      <c r="A12" s="19" t="str">
        <v>5</v>
      </c>
      <c r="B12" s="19" t="str">
        <v>Assign and validate work</v>
      </c>
      <c r="C12" s="19" t="str">
        <v>Record decisions, owners, dates and verification. Expected results are not completed tests.</v>
      </c>
    </row>
    <row r="13" ht="52" customHeight="1">
      <c r="A13" s="20" t="str">
        <v>6</v>
      </c>
      <c r="B13" s="20" t="str">
        <v>Extend the working tables</v>
      </c>
      <c r="C13" s="20" t="str">
        <v>Add records inside the Excel table or press Tab in its final cell. Confirm the filter, formula and validation extend. Copy the preceding calculated column when your application does not autofill it.</v>
      </c>
    </row>
    <row r="14" ht="38" customHeight="1">
      <c r="A14" s="19" t="str">
        <v>7</v>
      </c>
      <c r="B14" s="19" t="str">
        <v>Review and hand off</v>
      </c>
      <c r="C14" s="19" t="str">
        <v>Review open gaps, confidence, residual risk and closure/reopening criteria. Validate summary changes after edits.</v>
      </c>
    </row>
    <row r="15">
      <c r="A15" s="3"/>
      <c r="B15" s="3"/>
      <c r="C15" s="3"/>
    </row>
    <row r="16">
      <c r="A16" s="3"/>
      <c r="B16" s="3"/>
      <c r="C16" s="3"/>
    </row>
    <row r="17">
      <c r="A17" s="3"/>
      <c r="B17" s="3"/>
      <c r="C17" s="3"/>
    </row>
    <row r="18" ht="32" customHeight="1">
      <c r="A18" s="24" t="str">
        <v>Workbook navigation</v>
      </c>
      <c r="B18" s="24" t="str">
        <v>Workbook navigation</v>
      </c>
      <c r="C18" s="24" t="str">
        <v>Workbook navigation</v>
      </c>
    </row>
    <row r="19">
      <c r="A19" s="3"/>
      <c r="B19" s="3"/>
      <c r="C19" s="3"/>
    </row>
    <row r="20" ht="25" customHeight="1">
      <c r="A20" s="3"/>
      <c r="B20" s="25" t="str">
        <v>Start Here</v>
      </c>
      <c r="C20" s="25"/>
    </row>
    <row r="21" ht="25" customHeight="1">
      <c r="A21" s="3"/>
      <c r="B21" s="25" t="str">
        <v>Framework Reference</v>
      </c>
      <c r="C21" s="25"/>
    </row>
    <row r="22" ht="25" customHeight="1">
      <c r="A22" s="3"/>
      <c r="B22" s="25" t="str">
        <v>Case Overview</v>
      </c>
      <c r="C22" s="25"/>
    </row>
    <row r="23" ht="25" customHeight="1">
      <c r="A23" s="3"/>
      <c r="B23" s="25" t="str">
        <v>Stage Overview</v>
      </c>
      <c r="C23" s="25"/>
    </row>
    <row r="24" ht="25" customHeight="1">
      <c r="A24" s="3"/>
      <c r="B24" s="25" t="str">
        <v>Evidence Register</v>
      </c>
      <c r="C24" s="25"/>
    </row>
    <row r="25" ht="25" customHeight="1">
      <c r="A25" s="3"/>
      <c r="B25" s="25" t="str">
        <v>Stage Evidence</v>
      </c>
      <c r="C25" s="25"/>
    </row>
    <row r="26" ht="25" customHeight="1">
      <c r="A26" s="3"/>
      <c r="B26" s="25" t="str">
        <v>Chain Timeline</v>
      </c>
      <c r="C26" s="25"/>
    </row>
    <row r="27" ht="25" customHeight="1">
      <c r="A27" s="3"/>
      <c r="B27" s="25" t="str">
        <v>Indicators and ATT&amp;CK</v>
      </c>
      <c r="C27" s="25"/>
    </row>
    <row r="28" ht="25" customHeight="1">
      <c r="A28" s="3"/>
      <c r="B28" s="25" t="str">
        <v>Gaps and Hypotheses</v>
      </c>
      <c r="C28" s="25"/>
    </row>
    <row r="29" ht="25" customHeight="1">
      <c r="A29" s="3"/>
      <c r="B29" s="25" t="str">
        <v>Defensive Opportunities</v>
      </c>
      <c r="C29" s="25"/>
    </row>
    <row r="30" ht="25" customHeight="1">
      <c r="A30" s="3"/>
      <c r="B30" s="25" t="str">
        <v>Control Validation</v>
      </c>
      <c r="C30" s="25"/>
    </row>
    <row r="31" ht="25" customHeight="1">
      <c r="A31" s="3"/>
      <c r="B31" s="25" t="str">
        <v>Action Tracker</v>
      </c>
      <c r="C31" s="25"/>
    </row>
    <row r="32" ht="25" customHeight="1">
      <c r="A32" s="3"/>
      <c r="B32" s="25" t="str">
        <v>Findings Summary</v>
      </c>
      <c r="C32" s="25"/>
    </row>
    <row r="33" ht="25" customHeight="1">
      <c r="A33" s="3"/>
      <c r="B33" s="25" t="str">
        <v>References and Lists</v>
      </c>
      <c r="C33" s="25"/>
    </row>
    <row r="34">
      <c r="A34" s="3"/>
      <c r="B34" s="3"/>
      <c r="C34" s="3"/>
    </row>
    <row r="35">
      <c r="A35" s="3"/>
      <c r="B35" s="3"/>
      <c r="C35" s="3"/>
    </row>
    <row r="36">
      <c r="A36" s="3"/>
      <c r="B36" s="3"/>
      <c r="C36" s="3"/>
    </row>
    <row r="37">
      <c r="A37" s="3"/>
      <c r="B37" s="3"/>
      <c r="C37" s="3"/>
    </row>
    <row r="38">
      <c r="A38" s="3"/>
      <c r="B38" s="3"/>
      <c r="C38" s="3"/>
    </row>
    <row r="39">
      <c r="A39" s="3"/>
      <c r="B39" s="3"/>
      <c r="C39" s="3"/>
    </row>
    <row r="40">
      <c r="A40" s="3"/>
      <c r="B40" s="3"/>
      <c r="C40" s="3"/>
    </row>
    <row r="41">
      <c r="A41" s="3"/>
      <c r="B41" s="3"/>
      <c r="C41" s="3"/>
    </row>
    <row r="42">
      <c r="A42" s="3"/>
      <c r="B42" s="3"/>
      <c r="C42" s="3"/>
    </row>
    <row r="43">
      <c r="A43" s="3"/>
      <c r="B43" s="3"/>
      <c r="C43" s="3"/>
    </row>
    <row r="44">
      <c r="A44" s="3"/>
      <c r="B44" s="3"/>
      <c r="C44" s="3"/>
    </row>
    <row r="45">
      <c r="A45" s="3"/>
      <c r="B45" s="3"/>
      <c r="C45" s="3"/>
    </row>
    <row r="46">
      <c r="A46" s="3"/>
      <c r="B46" s="3"/>
      <c r="C46" s="3"/>
    </row>
    <row r="47">
      <c r="A47" s="3"/>
      <c r="B47" s="3"/>
      <c r="C47" s="3"/>
    </row>
    <row r="48">
      <c r="A48" s="3"/>
      <c r="B48" s="3"/>
      <c r="C48" s="3"/>
    </row>
    <row r="49">
      <c r="A49" s="3"/>
      <c r="B49" s="3"/>
      <c r="C49" s="3"/>
    </row>
    <row r="50">
      <c r="A50" s="3"/>
      <c r="B50" s="3"/>
      <c r="C50" s="3"/>
    </row>
    <row r="51">
      <c r="A51" s="3"/>
      <c r="B51" s="3"/>
      <c r="C51" s="3"/>
    </row>
    <row r="52">
      <c r="A52" s="3"/>
      <c r="B52" s="3"/>
      <c r="C52" s="3"/>
    </row>
    <row r="53">
      <c r="A53" s="3"/>
      <c r="B53" s="3"/>
      <c r="C53" s="3"/>
    </row>
    <row r="54">
      <c r="A54" s="3"/>
      <c r="B54" s="3"/>
      <c r="C54" s="3"/>
    </row>
    <row r="55">
      <c r="A55" s="3"/>
      <c r="B55" s="3"/>
      <c r="C55" s="3"/>
    </row>
    <row r="56">
      <c r="A56" s="3"/>
      <c r="B56" s="3"/>
      <c r="C56" s="3"/>
    </row>
    <row r="57">
      <c r="A57" s="3"/>
      <c r="B57" s="3"/>
      <c r="C57" s="3"/>
    </row>
    <row r="58">
      <c r="A58" s="3"/>
      <c r="B58" s="3"/>
      <c r="C58" s="3"/>
    </row>
    <row r="59">
      <c r="A59" s="3"/>
      <c r="B59" s="3"/>
      <c r="C59" s="3"/>
    </row>
    <row r="60">
      <c r="A60" s="3"/>
      <c r="B60" s="3"/>
      <c r="C60" s="3"/>
    </row>
    <row r="61">
      <c r="A61" s="3"/>
      <c r="B61" s="3"/>
      <c r="C61" s="3"/>
    </row>
    <row r="62">
      <c r="A62" s="3"/>
      <c r="B62" s="3"/>
      <c r="C62" s="3"/>
    </row>
    <row r="63">
      <c r="A63" s="3"/>
      <c r="B63" s="3"/>
      <c r="C63" s="3"/>
    </row>
    <row r="64">
      <c r="A64" s="3"/>
      <c r="B64" s="3"/>
      <c r="C64" s="3"/>
    </row>
    <row r="65">
      <c r="A65" s="3"/>
      <c r="B65" s="3"/>
      <c r="C65" s="3"/>
    </row>
    <row r="66">
      <c r="A66" s="3"/>
      <c r="B66" s="3"/>
      <c r="C66" s="3"/>
    </row>
    <row r="67">
      <c r="A67" s="3"/>
      <c r="B67" s="3"/>
      <c r="C67" s="3"/>
    </row>
    <row r="68">
      <c r="A68" s="3"/>
      <c r="B68" s="3"/>
      <c r="C68" s="3"/>
    </row>
    <row r="69">
      <c r="A69" s="3"/>
      <c r="B69" s="3"/>
      <c r="C69" s="3"/>
    </row>
    <row r="70">
      <c r="A70" s="3"/>
      <c r="B70" s="3"/>
      <c r="C70" s="3"/>
    </row>
  </sheetData>
  <mergeCells>
    <mergeCell ref="A1:C1"/>
    <mergeCell ref="A2:C2"/>
    <mergeCell ref="A3:C3"/>
    <mergeCell ref="A4:C4"/>
    <mergeCell ref="A5:C5"/>
    <mergeCell ref="A18:C18"/>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s>
  <hyperlinks>
    <hyperlink ref="A3" location="'Start Here'!A1" display="Start Here / workbook navigation"/>
    <hyperlink ref="B20" location="'Start Here'!A1" display="Start Here"/>
    <hyperlink ref="B21" location="'Framework Reference'!A1" display="Framework Reference"/>
    <hyperlink ref="B22" location="'Case Overview'!A1" display="Case Overview"/>
    <hyperlink ref="B23" location="'Stage Overview'!A1" display="Stage Overview"/>
    <hyperlink ref="B24" location="'Evidence Register'!A1" display="Evidence Register"/>
    <hyperlink ref="B25" location="'Stage Evidence'!A1" display="Stage Evidence"/>
    <hyperlink ref="B26" location="'Chain Timeline'!A1" display="Chain Timeline"/>
    <hyperlink ref="B27" location="'Indicators and ATT&amp;CK'!A1" display="Indicators and ATT&amp;CK"/>
    <hyperlink ref="B28" location="'Gaps and Hypotheses'!A1" display="Gaps and Hypotheses"/>
    <hyperlink ref="B29" location="'Defensive Opportunities'!A1" display="Defensive Opportunities"/>
    <hyperlink ref="B30" location="'Control Validation'!A1" display="Control Validation"/>
    <hyperlink ref="B31" location="'Action Tracker'!A1" display="Action Tracker"/>
    <hyperlink ref="B32" location="'Findings Summary'!A1" display="Findings Summary"/>
    <hyperlink ref="B33" location="'References and Lists'!A1" display="References and Lists"/>
  </hyperlinks>
  <printOptions horizontalCentered="0"/>
  <pageMargins left="0.3" right="0.3" top="0.45" bottom="0.45" header="0.2" footer="0.2"/>
  <pageSetup paperSize="1" orientation="portrait" scale="100" useFirstPageNumber="0" fitToWidth="1" fitToHeight="0"/>
  <headerFooter>
    <oddFooter>&amp;LSIMULATED INCIDENT / v1.0&amp;CStart Here&amp;RPage &amp;P of &amp;N</oddFooter>
  </headerFooter>
  <tableParts count="1">
    <tablePart r:id="R0b68d8de7f174cb3"/>
  </tableParts>
</worksheet>
</file>

<file path=xl/worksheets/sheet2.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30" hidden="0" customWidth="1"/>
    <col min="2" max="2" width="80" hidden="0" customWidth="1"/>
    <col min="3" max="3" width="80" hidden="0" customWidth="1"/>
  </cols>
  <sheetData>
    <row r="1" ht="32" customHeight="1">
      <c r="A1" s="6" t="str">
        <v>Framework Reference</v>
      </c>
      <c r="B1" s="6" t="str">
        <v>Framework Reference</v>
      </c>
      <c r="C1" s="6" t="str">
        <v>Framework Reference</v>
      </c>
    </row>
    <row r="2" ht="32" customHeight="1">
      <c r="A2" s="9" t="str">
        <f>IF('Case Overview'!$B$8="","SIMULATED INCIDENT","SIMULATED INCIDENT / "&amp;'Case Overview'!$B$8)</f>
        <v>SIMULATED INCIDENT / SIM-2026-001</v>
      </c>
      <c r="B2" s="9" t="str">
        <v>SIMULATED INCIDENT / FICTIONAL EXAMPLE</v>
      </c>
      <c r="C2" s="9" t="str">
        <v>SIMULATED INCIDENT / FICTIONAL EXAMPLE</v>
      </c>
    </row>
    <row r="3" ht="22" customHeight="1">
      <c r="A3" s="10" t="str">
        <v>Start Here / workbook navigation</v>
      </c>
      <c r="B3" s="10"/>
      <c r="C3" s="10"/>
    </row>
    <row r="4" ht="46" customHeight="1">
      <c r="A4" s="12" t="str">
        <v>Lockheed Martin’s original seven stages are an analytical model. They are distinct from response phases and ATT&amp;CK tactics.</v>
      </c>
      <c r="B4" s="12"/>
      <c r="C4" s="12"/>
    </row>
    <row r="5">
      <c r="A5" s="3"/>
      <c r="B5" s="3"/>
      <c r="C5" s="3"/>
    </row>
    <row r="6">
      <c r="A6" s="3"/>
      <c r="B6" s="3"/>
      <c r="C6" s="3"/>
    </row>
    <row r="7" ht="33" customHeight="1">
      <c r="A7" s="16" t="str">
        <v>Stage</v>
      </c>
      <c r="B7" s="16" t="str">
        <v>Meaning in the original framework</v>
      </c>
      <c r="C7" s="16" t="str">
        <v>Analyst question / limits</v>
      </c>
    </row>
    <row r="8" ht="38" customHeight="1">
      <c r="A8" s="19" t="str">
        <v>Reconnaissance</v>
      </c>
      <c r="B8" s="19" t="str">
        <v>Research and select targets.</v>
      </c>
      <c r="C8" s="19" t="str">
        <v>Which preparation is actually visible? Internal discovery is not automatically proof of pre-intrusion reconnaissance.</v>
      </c>
    </row>
    <row r="9" ht="38" customHeight="1">
      <c r="A9" s="20" t="str">
        <v>Weaponization</v>
      </c>
      <c r="B9" s="20" t="str">
        <v>Prepare the exploit/payload combination described by the original model.</v>
      </c>
      <c r="C9" s="20" t="str">
        <v>What artifact supports preparation? A later login or script does not prove how a payload was prepared.</v>
      </c>
    </row>
    <row r="10" ht="38" customHeight="1">
      <c r="A10" s="19" t="str">
        <v>Delivery</v>
      </c>
      <c r="B10" s="19" t="str">
        <v>Transmit the prepared mechanism to the target.</v>
      </c>
      <c r="C10" s="19" t="str">
        <v>Is the original delivery observable? Credential/session misuse may not expose a delivered malware artifact.</v>
      </c>
    </row>
    <row r="11" ht="38" customHeight="1">
      <c r="A11" s="20" t="str">
        <v>Exploitation</v>
      </c>
      <c r="B11" s="20" t="str">
        <v>Trigger code or exploit a vulnerability/user interaction after delivery.</v>
      </c>
      <c r="C11" s="20" t="str">
        <v>Which triggering event is supported? Accepted credentials do not establish a software exploit or CVE.</v>
      </c>
    </row>
    <row r="12" ht="38" customHeight="1">
      <c r="A12" s="19" t="str">
        <v>Installation</v>
      </c>
      <c r="B12" s="19" t="str">
        <v>Establish a persistent foothold or implant.</v>
      </c>
      <c r="C12" s="19" t="str">
        <v>Is persistence shown by artifact, action and execution evidence? Do not infer initial entry from a later task.</v>
      </c>
    </row>
    <row r="13" ht="38" customHeight="1">
      <c r="A13" s="20" t="str">
        <v>Command and Control</v>
      </c>
      <c r="B13" s="20" t="str">
        <v>Establish an adversary communication/control channel.</v>
      </c>
      <c r="C13" s="20" t="str">
        <v>Do endpoint/process and network evidence establish control? A TLS flow alone is insufficient.</v>
      </c>
    </row>
    <row r="14" ht="38" customHeight="1">
      <c r="A14" s="19" t="str">
        <v>Actions on Objectives</v>
      </c>
      <c r="B14" s="19" t="str">
        <v>Perform activity toward the adversary’s desired effects.</v>
      </c>
      <c r="C14" s="19" t="str">
        <v>Separate observed collection/staging/access from inferred objectives and external receipt.</v>
      </c>
    </row>
    <row r="15">
      <c r="A15" s="3"/>
      <c r="B15" s="3"/>
      <c r="C15" s="3"/>
    </row>
    <row r="16">
      <c r="A16" s="3"/>
      <c r="B16" s="3"/>
      <c r="C16" s="3"/>
    </row>
    <row r="17">
      <c r="A17" s="3"/>
      <c r="B17" s="3"/>
      <c r="C17" s="3"/>
    </row>
    <row r="18">
      <c r="A18" s="3"/>
      <c r="B18" s="3"/>
      <c r="C18" s="3"/>
    </row>
    <row r="19">
      <c r="A19" s="3"/>
      <c r="B19" s="3"/>
      <c r="C19" s="3"/>
    </row>
    <row r="20">
      <c r="A20" s="3"/>
      <c r="B20" s="3"/>
      <c r="C20" s="3"/>
    </row>
    <row r="21">
      <c r="A21" s="3"/>
      <c r="B21" s="3"/>
      <c r="C21" s="3"/>
    </row>
    <row r="22">
      <c r="A22" s="3"/>
      <c r="B22" s="3"/>
      <c r="C22" s="3"/>
    </row>
    <row r="23">
      <c r="A23" s="3"/>
      <c r="B23" s="3"/>
      <c r="C23" s="3"/>
    </row>
    <row r="24">
      <c r="A24" s="3"/>
      <c r="B24" s="3"/>
      <c r="C24" s="3"/>
    </row>
    <row r="25">
      <c r="A25" s="3"/>
      <c r="B25" s="3"/>
      <c r="C25" s="3"/>
    </row>
    <row r="26">
      <c r="A26" s="3"/>
      <c r="B26" s="3"/>
      <c r="C26" s="3"/>
    </row>
    <row r="27">
      <c r="A27" s="3"/>
      <c r="B27" s="3"/>
      <c r="C27" s="3"/>
    </row>
    <row r="28">
      <c r="A28" s="3"/>
      <c r="B28" s="3"/>
      <c r="C28" s="3"/>
    </row>
    <row r="29">
      <c r="A29" s="3"/>
      <c r="B29" s="3"/>
      <c r="C29" s="3"/>
    </row>
    <row r="30">
      <c r="A30" s="3"/>
      <c r="B30" s="3"/>
      <c r="C30" s="3"/>
    </row>
    <row r="31">
      <c r="A31" s="3"/>
      <c r="B31" s="3"/>
      <c r="C31" s="3"/>
    </row>
    <row r="32">
      <c r="A32" s="3"/>
      <c r="B32" s="3"/>
      <c r="C32" s="3"/>
    </row>
    <row r="33">
      <c r="A33" s="3"/>
      <c r="B33" s="3"/>
      <c r="C33" s="3"/>
    </row>
    <row r="34">
      <c r="A34" s="3"/>
      <c r="B34" s="3"/>
      <c r="C34" s="3"/>
    </row>
    <row r="35">
      <c r="A35" s="3"/>
      <c r="B35" s="3"/>
      <c r="C35" s="3"/>
    </row>
    <row r="36">
      <c r="A36" s="3"/>
      <c r="B36" s="3"/>
      <c r="C36" s="3"/>
    </row>
    <row r="37">
      <c r="A37" s="3"/>
      <c r="B37" s="3"/>
      <c r="C37" s="3"/>
    </row>
    <row r="38">
      <c r="A38" s="3"/>
      <c r="B38" s="3"/>
      <c r="C38" s="3"/>
    </row>
    <row r="39">
      <c r="A39" s="3"/>
      <c r="B39" s="3"/>
      <c r="C39" s="3"/>
    </row>
    <row r="40">
      <c r="A40" s="3"/>
      <c r="B40" s="3"/>
      <c r="C40" s="3"/>
    </row>
    <row r="41">
      <c r="A41" s="3"/>
      <c r="B41" s="3"/>
      <c r="C41" s="3"/>
    </row>
    <row r="42">
      <c r="A42" s="3"/>
      <c r="B42" s="3"/>
      <c r="C42" s="3"/>
    </row>
    <row r="43">
      <c r="A43" s="3"/>
      <c r="B43" s="3"/>
      <c r="C43" s="3"/>
    </row>
    <row r="44">
      <c r="A44" s="3"/>
      <c r="B44" s="3"/>
      <c r="C44" s="3"/>
    </row>
    <row r="45">
      <c r="A45" s="3"/>
      <c r="B45" s="3"/>
      <c r="C45" s="3"/>
    </row>
    <row r="46">
      <c r="A46" s="3"/>
      <c r="B46" s="3"/>
      <c r="C46" s="3"/>
    </row>
    <row r="47">
      <c r="A47" s="3"/>
      <c r="B47" s="3"/>
      <c r="C47" s="3"/>
    </row>
    <row r="48">
      <c r="A48" s="3"/>
      <c r="B48" s="3"/>
      <c r="C48" s="3"/>
    </row>
    <row r="49">
      <c r="A49" s="3"/>
      <c r="B49" s="3"/>
      <c r="C49" s="3"/>
    </row>
    <row r="50">
      <c r="A50" s="3"/>
      <c r="B50" s="3"/>
      <c r="C50" s="3"/>
    </row>
    <row r="51">
      <c r="A51" s="3"/>
      <c r="B51" s="3"/>
      <c r="C51" s="3"/>
    </row>
    <row r="52">
      <c r="A52" s="3"/>
      <c r="B52" s="3"/>
      <c r="C52" s="3"/>
    </row>
    <row r="53">
      <c r="A53" s="3"/>
      <c r="B53" s="3"/>
      <c r="C53" s="3"/>
    </row>
    <row r="54">
      <c r="A54" s="3"/>
      <c r="B54" s="3"/>
      <c r="C54" s="3"/>
    </row>
    <row r="55">
      <c r="A55" s="3"/>
      <c r="B55" s="3"/>
      <c r="C55" s="3"/>
    </row>
    <row r="56">
      <c r="A56" s="3"/>
      <c r="B56" s="3"/>
      <c r="C56" s="3"/>
    </row>
    <row r="57">
      <c r="A57" s="3"/>
      <c r="B57" s="3"/>
      <c r="C57" s="3"/>
    </row>
    <row r="58">
      <c r="A58" s="3"/>
      <c r="B58" s="3"/>
      <c r="C58" s="3"/>
    </row>
    <row r="59">
      <c r="A59" s="3"/>
      <c r="B59" s="3"/>
      <c r="C59" s="3"/>
    </row>
    <row r="60">
      <c r="A60" s="3"/>
      <c r="B60" s="3"/>
      <c r="C60" s="3"/>
    </row>
    <row r="61">
      <c r="A61" s="3"/>
      <c r="B61" s="3"/>
      <c r="C61" s="3"/>
    </row>
    <row r="62">
      <c r="A62" s="3"/>
      <c r="B62" s="3"/>
      <c r="C62" s="3"/>
    </row>
    <row r="63">
      <c r="A63" s="3"/>
      <c r="B63" s="3"/>
      <c r="C63" s="3"/>
    </row>
    <row r="64">
      <c r="A64" s="3"/>
      <c r="B64" s="3"/>
      <c r="C64" s="3"/>
    </row>
    <row r="65">
      <c r="A65" s="3"/>
      <c r="B65" s="3"/>
      <c r="C65" s="3"/>
    </row>
    <row r="66">
      <c r="A66" s="3"/>
      <c r="B66" s="3"/>
      <c r="C66" s="3"/>
    </row>
    <row r="67">
      <c r="A67" s="3"/>
      <c r="B67" s="3"/>
      <c r="C67" s="3"/>
    </row>
    <row r="68">
      <c r="A68" s="3"/>
      <c r="B68" s="3"/>
      <c r="C68" s="3"/>
    </row>
    <row r="69">
      <c r="A69" s="3"/>
      <c r="B69" s="3"/>
      <c r="C69" s="3"/>
    </row>
    <row r="70">
      <c r="A70" s="3"/>
      <c r="B70" s="3"/>
      <c r="C70" s="3"/>
    </row>
  </sheetData>
  <mergeCells>
    <mergeCell ref="A1:C1"/>
    <mergeCell ref="A2:C2"/>
    <mergeCell ref="A3:C3"/>
    <mergeCell ref="A4:C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v1.0&amp;CFramework Reference&amp;RPage &amp;P of &amp;N</oddFooter>
  </headerFooter>
  <colBreaks count="1" manualBreakCount="1">
    <brk id="2" min="0" max="1048575" man="1"/>
  </colBreaks>
  <tableParts count="1">
    <tablePart r:id="R506dfebbd72f494d"/>
  </tableParts>
</worksheet>
</file>

<file path=xl/worksheets/sheet3.xml><?xml version="1.0" encoding="utf-8"?>
<worksheet xmlns="http://schemas.openxmlformats.org/spreadsheetml/2006/main" xmlns:r="http://schemas.openxmlformats.org/officeDocument/2006/relationships">
  <sheetPr>
    <pageSetUpPr fitToPage="1"/>
  </sheetPr>
  <sheetViews>
    <sheetView showGridLines="0" workbookViewId="0" zoomScale="85">
      <pane xSplit="1" ySplit="7" topLeftCell="B8" activePane="bottomRight" state="frozen"/>
    </sheetView>
  </sheetViews>
  <sheetFormatPr defaultRowHeight="15"/>
  <cols>
    <col min="1" max="1" width="28" hidden="0" customWidth="1"/>
    <col min="2" max="2" width="90" hidden="0" customWidth="1"/>
  </cols>
  <sheetData>
    <row r="1" ht="32" customHeight="1">
      <c r="A1" s="6" t="str">
        <v>Case Overview</v>
      </c>
      <c r="B1" s="6" t="str">
        <v>Case Overview</v>
      </c>
      <c r="C1" s="3"/>
    </row>
    <row r="2" ht="32" customHeight="1">
      <c r="A2" s="9" t="str">
        <f>IF('Case Overview'!$B$8="","SIMULATED INCIDENT","SIMULATED INCIDENT / "&amp;'Case Overview'!$B$8)</f>
        <v>SIMULATED INCIDENT / SIM-2026-001</v>
      </c>
      <c r="B2" s="9" t="str">
        <v>SIMULATED INCIDENT / FICTIONAL EXAMPLE</v>
      </c>
      <c r="C2" s="3"/>
    </row>
    <row r="3" ht="22" customHeight="1">
      <c r="A3" s="10" t="str">
        <v>Start Here / workbook navigation</v>
      </c>
      <c r="B3" s="10"/>
      <c r="C3" s="3"/>
    </row>
    <row r="4" ht="46" customHeight="1">
      <c r="A4" s="12" t="str">
        <v>Set the case context, authority, scope and UTC analysis date. Missing evidence remains visible.</v>
      </c>
      <c r="B4" s="12"/>
      <c r="C4" s="3"/>
    </row>
    <row r="5" ht="28" customHeight="1">
      <c r="A5" s="29" t="str">
        <v>Analysis date (UTC)</v>
      </c>
      <c r="B5" s="30" t="d">
        <v>2026-10-14T16:00:00.000Z</v>
      </c>
      <c r="C5" s="3"/>
    </row>
    <row r="6">
      <c r="A6" s="3"/>
      <c r="B6" s="3"/>
      <c r="C6" s="3"/>
    </row>
    <row r="7" ht="33" customHeight="1">
      <c r="A7" s="16" t="str">
        <v>Field</v>
      </c>
      <c r="B7" s="16" t="str">
        <v>Value</v>
      </c>
      <c r="C7" s="3"/>
    </row>
    <row r="8" ht="25" customHeight="1">
      <c r="A8" s="19" t="str">
        <v>Case ID</v>
      </c>
      <c r="B8" s="19" t="str">
        <v>SIM-2026-001</v>
      </c>
      <c r="C8" s="3"/>
    </row>
    <row r="9" ht="25" customHeight="1">
      <c r="A9" s="20" t="str">
        <v>organization</v>
      </c>
      <c r="B9" s="20" t="str">
        <v>Example Services (fictional)</v>
      </c>
      <c r="C9" s="3"/>
    </row>
    <row r="10" ht="25" customHeight="1">
      <c r="A10" s="19" t="str">
        <v>title</v>
      </c>
      <c r="B10" s="19" t="str">
        <v>Hybrid identity misuse and suspected data theft</v>
      </c>
      <c r="C10" s="3"/>
    </row>
    <row r="11" ht="25" customHeight="1">
      <c r="A11" s="20" t="str">
        <v>owner</v>
      </c>
      <c r="B11" s="20" t="str">
        <v>Simulated investigation lead</v>
      </c>
      <c r="C11" s="3"/>
    </row>
    <row r="12" ht="25" customHeight="1">
      <c r="A12" s="19" t="str">
        <v>authority</v>
      </c>
      <c r="B12" s="19" t="str">
        <v>CTX-004; educational synthetic case only</v>
      </c>
      <c r="C12" s="3"/>
    </row>
    <row r="13" ht="25" customHeight="1">
      <c r="A13" s="20" t="str">
        <v>status</v>
      </c>
      <c r="B13" s="20" t="str">
        <v>Open: containment observed; scope and recovery unresolved</v>
      </c>
      <c r="C13" s="3"/>
    </row>
    <row r="14" ht="25" customHeight="1">
      <c r="A14" s="19" t="str">
        <v>severity</v>
      </c>
      <c r="B14" s="19" t="str">
        <v>High (illustrative judgment)</v>
      </c>
      <c r="C14" s="3"/>
    </row>
    <row r="15" ht="38" customHeight="1">
      <c r="A15" s="20" t="str">
        <v>severityRationale</v>
      </c>
      <c r="B15" s="20" t="str">
        <v>Accepted identity/host access and unapproved persistence; sensitive report exposure plausible. Priority follows the fictional context, not a universal SLA.</v>
      </c>
      <c r="C15" s="3"/>
    </row>
    <row r="16" ht="38" customHeight="1">
      <c r="A16" s="19" t="str">
        <v>scope</v>
      </c>
      <c r="B16" s="19" t="str">
        <v>Selected identity, VPN, APP-01 endpoint/audit, network and cloud records, Oct 12–14, 2026 UTC.</v>
      </c>
      <c r="C16" s="3"/>
    </row>
    <row r="17" ht="25" customHeight="1">
      <c r="A17" s="20" t="str">
        <v>exclusions</v>
      </c>
      <c r="B17" s="20" t="str">
        <v>No memory image, WS-014 telemetry, original phishing artifact, or recipient device.</v>
      </c>
      <c r="C17" s="3"/>
    </row>
    <row r="18" ht="25" customHeight="1">
      <c r="A18" s="19" t="str">
        <v>rootCause</v>
      </c>
      <c r="B18" s="19" t="str">
        <v>Initial credential/session acquisition unknown.</v>
      </c>
      <c r="C18" s="3"/>
    </row>
    <row r="19" ht="25" customHeight="1">
      <c r="A19" s="20" t="str">
        <v>attribution</v>
      </c>
      <c r="B19" s="20" t="str">
        <v>Unassigned. Shared techniques and addresses are insufficient.</v>
      </c>
      <c r="C19" s="3"/>
    </row>
    <row r="20" ht="38" customHeight="1">
      <c r="A20" s="19" t="str">
        <v>handling</v>
      </c>
      <c r="B20" s="19" t="str">
        <v>All material is synthetic and public; real cases require approved private evidence storage.</v>
      </c>
      <c r="C20" s="3"/>
    </row>
    <row r="21" ht="38" customHeight="1">
      <c r="A21" s="20" t="str">
        <v>reopen</v>
      </c>
      <c r="B21" s="20" t="str">
        <v>New sessions, additional persistence, wider data access, or contradictory evidence reopen scope.</v>
      </c>
      <c r="C21" s="3"/>
    </row>
    <row r="22">
      <c r="A22" s="3"/>
      <c r="B22" s="3"/>
      <c r="C22" s="3"/>
    </row>
    <row r="23">
      <c r="A23" s="3"/>
      <c r="B23" s="3"/>
      <c r="C23" s="3"/>
    </row>
    <row r="24">
      <c r="A24" s="3"/>
      <c r="B24" s="3"/>
      <c r="C24" s="3"/>
    </row>
    <row r="25">
      <c r="A25" s="3"/>
      <c r="B25" s="3"/>
      <c r="C25" s="3"/>
    </row>
    <row r="26">
      <c r="A26" s="3"/>
      <c r="B26" s="3"/>
      <c r="C26" s="3"/>
    </row>
    <row r="27">
      <c r="A27" s="3"/>
      <c r="B27" s="3"/>
      <c r="C27" s="3"/>
    </row>
    <row r="28">
      <c r="A28" s="3"/>
      <c r="B28" s="3"/>
      <c r="C28" s="3"/>
    </row>
    <row r="29">
      <c r="A29" s="3"/>
      <c r="B29" s="3"/>
      <c r="C29" s="3"/>
    </row>
    <row r="30">
      <c r="A30" s="3"/>
      <c r="B30" s="3"/>
      <c r="C30" s="3"/>
    </row>
    <row r="31">
      <c r="A31" s="3"/>
      <c r="B31" s="3"/>
      <c r="C31" s="3"/>
    </row>
    <row r="32">
      <c r="A32" s="3"/>
      <c r="B32" s="3"/>
      <c r="C32" s="3"/>
    </row>
    <row r="33">
      <c r="A33" s="3"/>
      <c r="B33" s="3"/>
      <c r="C33" s="3"/>
    </row>
    <row r="34">
      <c r="A34" s="3"/>
      <c r="B34" s="3"/>
      <c r="C34" s="3"/>
    </row>
    <row r="35">
      <c r="A35" s="3"/>
      <c r="B35" s="3"/>
      <c r="C35" s="3"/>
    </row>
    <row r="36">
      <c r="A36" s="3"/>
      <c r="B36" s="3"/>
      <c r="C36" s="3"/>
    </row>
    <row r="37">
      <c r="A37" s="3"/>
      <c r="B37" s="3"/>
      <c r="C37" s="3"/>
    </row>
    <row r="38">
      <c r="A38" s="3"/>
      <c r="B38" s="3"/>
      <c r="C38" s="3"/>
    </row>
    <row r="39">
      <c r="A39" s="3"/>
      <c r="B39" s="3"/>
      <c r="C39" s="3"/>
    </row>
    <row r="40">
      <c r="A40" s="3"/>
      <c r="B40" s="3"/>
      <c r="C40" s="3"/>
    </row>
    <row r="41">
      <c r="A41" s="3"/>
      <c r="B41" s="3"/>
      <c r="C41" s="3"/>
    </row>
    <row r="42">
      <c r="A42" s="3"/>
      <c r="B42" s="3"/>
      <c r="C42" s="3"/>
    </row>
    <row r="43">
      <c r="A43" s="3"/>
      <c r="B43" s="3"/>
      <c r="C43" s="3"/>
    </row>
    <row r="44">
      <c r="A44" s="3"/>
      <c r="B44" s="3"/>
      <c r="C44" s="3"/>
    </row>
    <row r="45">
      <c r="A45" s="3"/>
      <c r="B45" s="3"/>
      <c r="C45" s="3"/>
    </row>
    <row r="46">
      <c r="A46" s="3"/>
      <c r="B46" s="3"/>
      <c r="C46" s="3"/>
    </row>
    <row r="47">
      <c r="A47" s="3"/>
      <c r="B47" s="3"/>
      <c r="C47" s="3"/>
    </row>
    <row r="48">
      <c r="A48" s="3"/>
      <c r="B48" s="3"/>
      <c r="C48" s="3"/>
    </row>
    <row r="49">
      <c r="A49" s="3"/>
      <c r="B49" s="3"/>
      <c r="C49" s="3"/>
    </row>
    <row r="50">
      <c r="A50" s="3"/>
      <c r="B50" s="3"/>
      <c r="C50" s="3"/>
    </row>
    <row r="51">
      <c r="A51" s="3"/>
      <c r="B51" s="3"/>
      <c r="C51" s="3"/>
    </row>
    <row r="52">
      <c r="A52" s="3"/>
      <c r="B52" s="3"/>
      <c r="C52" s="3"/>
    </row>
    <row r="53">
      <c r="A53" s="3"/>
      <c r="B53" s="3"/>
      <c r="C53" s="3"/>
    </row>
    <row r="54">
      <c r="A54" s="3"/>
      <c r="B54" s="3"/>
      <c r="C54" s="3"/>
    </row>
    <row r="55">
      <c r="A55" s="3"/>
      <c r="B55" s="3"/>
      <c r="C55" s="3"/>
    </row>
    <row r="56">
      <c r="A56" s="3"/>
      <c r="B56" s="3"/>
      <c r="C56" s="3"/>
    </row>
    <row r="57">
      <c r="A57" s="3"/>
      <c r="B57" s="3"/>
      <c r="C57" s="3"/>
    </row>
    <row r="58">
      <c r="A58" s="3"/>
      <c r="B58" s="3"/>
      <c r="C58" s="3"/>
    </row>
    <row r="59">
      <c r="A59" s="3"/>
      <c r="B59" s="3"/>
      <c r="C59" s="3"/>
    </row>
    <row r="60">
      <c r="A60" s="3"/>
      <c r="B60" s="3"/>
      <c r="C60" s="3"/>
    </row>
    <row r="61">
      <c r="A61" s="3"/>
      <c r="B61" s="3"/>
      <c r="C61" s="3"/>
    </row>
    <row r="62">
      <c r="A62" s="3"/>
      <c r="B62" s="3"/>
      <c r="C62" s="3"/>
    </row>
    <row r="63">
      <c r="A63" s="3"/>
      <c r="B63" s="3"/>
      <c r="C63" s="3"/>
    </row>
    <row r="64">
      <c r="A64" s="3"/>
      <c r="B64" s="3"/>
      <c r="C64" s="3"/>
    </row>
    <row r="65">
      <c r="A65" s="3"/>
      <c r="B65" s="3"/>
      <c r="C65" s="3"/>
    </row>
    <row r="66">
      <c r="A66" s="3"/>
      <c r="B66" s="3"/>
      <c r="C66" s="3"/>
    </row>
    <row r="67">
      <c r="A67" s="3"/>
      <c r="B67" s="3"/>
      <c r="C67" s="3"/>
    </row>
    <row r="68">
      <c r="A68" s="3"/>
      <c r="B68" s="3"/>
      <c r="C68" s="3"/>
    </row>
    <row r="69">
      <c r="A69" s="3"/>
      <c r="B69" s="3"/>
      <c r="C69" s="3"/>
    </row>
    <row r="70">
      <c r="A70" s="3"/>
      <c r="B70" s="3"/>
      <c r="C70" s="3"/>
    </row>
  </sheetData>
  <mergeCells>
    <mergeCell ref="A1:B1"/>
    <mergeCell ref="A2:B2"/>
    <mergeCell ref="A3:B3"/>
    <mergeCell ref="A4:B4"/>
  </mergeCells>
  <hyperlinks>
    <hyperlink ref="A3" location="'Start Here'!A1" display="Start Here / workbook navigation"/>
  </hyperlinks>
  <printOptions horizontalCentered="0"/>
  <pageMargins left="0.3" right="0.3" top="0.45" bottom="0.45" header="0.2" footer="0.2"/>
  <pageSetup paperSize="1" orientation="portrait" scale="100" useFirstPageNumber="0" fitToWidth="1" fitToHeight="0"/>
  <headerFooter>
    <oddFooter>&amp;LSIMULATED INCIDENT / v1.0&amp;CCase Overview&amp;RPage &amp;P of &amp;N</oddFooter>
  </headerFooter>
  <tableParts count="1">
    <tablePart r:id="Rab1e711f286f4d41"/>
  </tableParts>
</worksheet>
</file>

<file path=xl/worksheets/sheet4.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30" hidden="0" customWidth="1"/>
    <col min="3" max="3" width="22" hidden="0" customWidth="1"/>
    <col min="4" max="4" width="22" hidden="0" customWidth="1"/>
    <col min="5" max="5" width="19" hidden="0" customWidth="1"/>
    <col min="6" max="6" width="28" hidden="0" customWidth="1"/>
    <col min="7" max="7" width="80" hidden="0" customWidth="1"/>
    <col min="8" max="8" width="70" hidden="0" customWidth="1"/>
    <col min="9" max="9" width="65" hidden="0" customWidth="1"/>
  </cols>
  <sheetData>
    <row r="1" ht="32" customHeight="1">
      <c r="A1" s="6" t="str">
        <v>Stage Overview</v>
      </c>
      <c r="B1" s="6" t="str">
        <v>Stage Overview</v>
      </c>
      <c r="C1" s="6" t="str">
        <v>Stage Overview</v>
      </c>
      <c r="D1" s="6" t="str">
        <v>Stage Overview</v>
      </c>
      <c r="E1" s="6" t="str">
        <v>Stage Overview</v>
      </c>
      <c r="F1" s="6" t="str">
        <v>Stage Overview</v>
      </c>
      <c r="G1" s="6" t="str">
        <v>Stage Overview</v>
      </c>
      <c r="H1" s="6" t="str">
        <v>Stage Overview</v>
      </c>
      <c r="I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row>
    <row r="3" ht="22" customHeight="1">
      <c r="A3" s="10" t="str">
        <v>Start Here / workbook navigation</v>
      </c>
      <c r="B3" s="10"/>
      <c r="C3" s="10"/>
      <c r="D3" s="10"/>
      <c r="E3" s="10"/>
      <c r="F3" s="10"/>
      <c r="G3" s="10"/>
      <c r="H3" s="10"/>
      <c r="I3" s="3"/>
    </row>
    <row r="4" ht="46" customHeight="1">
      <c r="A4" s="12" t="str">
        <v>Evidence state, outcome and confidence answer different questions. Unknown does not mean blocked or not applicable.</v>
      </c>
      <c r="B4" s="12"/>
      <c r="C4" s="12"/>
      <c r="D4" s="12"/>
      <c r="E4" s="12"/>
      <c r="F4" s="12"/>
      <c r="G4" s="12"/>
      <c r="H4" s="12"/>
      <c r="I4" s="3"/>
    </row>
    <row r="5">
      <c r="A5" s="3"/>
      <c r="B5" s="3"/>
      <c r="C5" s="3"/>
      <c r="D5" s="3"/>
      <c r="E5" s="3"/>
      <c r="F5" s="3"/>
      <c r="G5" s="3"/>
      <c r="H5" s="3"/>
      <c r="I5" s="3"/>
    </row>
    <row r="6">
      <c r="A6" s="3"/>
      <c r="B6" s="3"/>
      <c r="C6" s="3"/>
      <c r="D6" s="3"/>
      <c r="E6" s="3"/>
      <c r="F6" s="3"/>
      <c r="G6" s="3"/>
      <c r="H6" s="3"/>
      <c r="I6" s="3"/>
    </row>
    <row r="7" ht="33" customHeight="1">
      <c r="A7" s="16" t="str">
        <v>ID</v>
      </c>
      <c r="B7" s="16" t="str">
        <v>Stage</v>
      </c>
      <c r="C7" s="16" t="str">
        <v>Evidence state</v>
      </c>
      <c r="D7" s="16" t="str">
        <v>Assessed outcome</v>
      </c>
      <c r="E7" s="16" t="str">
        <v>Confidence</v>
      </c>
      <c r="F7" s="16" t="str">
        <v>Evidence / context</v>
      </c>
      <c r="G7" s="16" t="str">
        <v>Rationale / limits</v>
      </c>
      <c r="H7" s="16" t="str">
        <v>Alternative interpretation</v>
      </c>
      <c r="I7" s="16" t="str">
        <v>Next collection question</v>
      </c>
    </row>
    <row r="8" ht="38" customHeight="1">
      <c r="A8" s="19" t="str">
        <v>STG-001</v>
      </c>
      <c r="B8" s="19" t="str">
        <v>Reconnaissance</v>
      </c>
      <c r="C8" s="31" t="str">
        <v>Unknown</v>
      </c>
      <c r="D8" s="31" t="str">
        <v>Unknown</v>
      </c>
      <c r="E8" s="31" t="str">
        <v>Not assessed</v>
      </c>
      <c r="F8" s="19" t="str"/>
      <c r="G8" s="19" t="str">
        <v>Available evidence does not establish this original stage. Credential acquisition remains unresolved.</v>
      </c>
      <c r="H8" s="19" t="str">
        <v>Credential/session access may not fit the original malware-oriented stage sequence.</v>
      </c>
      <c r="I8" s="19" t="str">
        <v>Collect missing precursor evidence.</v>
      </c>
    </row>
    <row r="9" ht="38" customHeight="1">
      <c r="A9" s="20" t="str">
        <v>STG-002</v>
      </c>
      <c r="B9" s="20" t="str">
        <v>Weaponization</v>
      </c>
      <c r="C9" s="31" t="str">
        <v>Unknown</v>
      </c>
      <c r="D9" s="31" t="str">
        <v>Unknown</v>
      </c>
      <c r="E9" s="31" t="str">
        <v>Not assessed</v>
      </c>
      <c r="F9" s="20" t="str"/>
      <c r="G9" s="20" t="str">
        <v>Available evidence does not establish this original stage. Credential acquisition remains unresolved.</v>
      </c>
      <c r="H9" s="20" t="str">
        <v>Credential/session access may not fit the original malware-oriented stage sequence.</v>
      </c>
      <c r="I9" s="20" t="str">
        <v>Collect missing precursor evidence.</v>
      </c>
    </row>
    <row r="10" ht="38" customHeight="1">
      <c r="A10" s="19" t="str">
        <v>STG-003</v>
      </c>
      <c r="B10" s="19" t="str">
        <v>Delivery</v>
      </c>
      <c r="C10" s="31" t="str">
        <v>Unknown</v>
      </c>
      <c r="D10" s="31" t="str">
        <v>Unknown</v>
      </c>
      <c r="E10" s="31" t="str">
        <v>Not assessed</v>
      </c>
      <c r="F10" s="19" t="str"/>
      <c r="G10" s="19" t="str">
        <v>Available evidence does not establish this original stage. Credential acquisition remains unresolved.</v>
      </c>
      <c r="H10" s="19" t="str">
        <v>Credential/session access may not fit the original malware-oriented stage sequence.</v>
      </c>
      <c r="I10" s="19" t="str">
        <v>Collect missing precursor evidence.</v>
      </c>
    </row>
    <row r="11" ht="38" customHeight="1">
      <c r="A11" s="20" t="str">
        <v>STG-004</v>
      </c>
      <c r="B11" s="20" t="str">
        <v>Exploitation</v>
      </c>
      <c r="C11" s="31" t="str">
        <v>Unknown</v>
      </c>
      <c r="D11" s="31" t="str">
        <v>Unknown</v>
      </c>
      <c r="E11" s="31" t="str">
        <v>Not assessed</v>
      </c>
      <c r="F11" s="20" t="str"/>
      <c r="G11" s="20" t="str">
        <v>Available evidence does not establish this original stage. Credential acquisition remains unresolved.</v>
      </c>
      <c r="H11" s="20" t="str">
        <v>Credential/session access may not fit the original malware-oriented stage sequence.</v>
      </c>
      <c r="I11" s="20" t="str">
        <v>Collect missing precursor evidence.</v>
      </c>
    </row>
    <row r="12" ht="38" customHeight="1">
      <c r="A12" s="19" t="str">
        <v>STG-005</v>
      </c>
      <c r="B12" s="19" t="str">
        <v>Installation</v>
      </c>
      <c r="C12" s="31" t="str">
        <v>Observed</v>
      </c>
      <c r="D12" s="31" t="str">
        <v>Succeeded</v>
      </c>
      <c r="E12" s="31" t="str">
        <v>High</v>
      </c>
      <c r="F12" s="19" t="str">
        <v>EVT-024; EVT-025; CTX-002</v>
      </c>
      <c r="G12" s="19" t="str">
        <v>An unapproved user-logon scheduled task registers and executes. No claim about the original delivery mechanism.</v>
      </c>
      <c r="H12" s="19" t="str">
        <v>Credential/session access may not fit the original malware-oriented stage sequence.</v>
      </c>
      <c r="I12" s="19" t="str">
        <v>Validate scope and control effects without inferring unseen stages.</v>
      </c>
    </row>
    <row r="13" ht="38" customHeight="1">
      <c r="A13" s="20" t="str">
        <v>STG-006</v>
      </c>
      <c r="B13" s="20" t="str">
        <v>Command and Control</v>
      </c>
      <c r="C13" s="31" t="str">
        <v>Inferred</v>
      </c>
      <c r="D13" s="31" t="str">
        <v>Unknown</v>
      </c>
      <c r="E13" s="31" t="str">
        <v>Low</v>
      </c>
      <c r="F13" s="20" t="str">
        <v>EVT-029; EVT-030</v>
      </c>
      <c r="G13" s="20" t="str">
        <v>The TLS destination is a candidate for investigation; content/process attribution does not establish command and control.</v>
      </c>
      <c r="H13" s="20" t="str">
        <v>Credential/session access may not fit the original malware-oriented stage sequence.</v>
      </c>
      <c r="I13" s="20" t="str">
        <v>Validate scope and control effects without inferring unseen stages.</v>
      </c>
    </row>
    <row r="14" ht="38" customHeight="1">
      <c r="A14" s="19" t="str">
        <v>STG-007</v>
      </c>
      <c r="B14" s="19" t="str">
        <v>Actions on Objectives</v>
      </c>
      <c r="C14" s="31" t="str">
        <v>Observed</v>
      </c>
      <c r="D14" s="31" t="str">
        <v>Unknown</v>
      </c>
      <c r="E14" s="31" t="str">
        <v>Moderate</v>
      </c>
      <c r="F14" s="19" t="str">
        <v>EVT-026; EVT-028; EVT-034; EVT-035; EVT-036</v>
      </c>
      <c r="G14" s="19" t="str">
        <v>Local access/staging and cloud download operations support collection activity. Final adversary objective and full external transfer are unknown.</v>
      </c>
      <c r="H14" s="19" t="str">
        <v>Credential/session access may not fit the original malware-oriented stage sequence.</v>
      </c>
      <c r="I14" s="19" t="str">
        <v>Validate scope and control effects without inferring unseen stages.</v>
      </c>
    </row>
    <row r="15">
      <c r="A15" s="3"/>
      <c r="B15" s="3"/>
      <c r="C15" s="3"/>
      <c r="D15" s="3"/>
      <c r="E15" s="3"/>
      <c r="F15" s="3"/>
      <c r="G15" s="3"/>
      <c r="H15" s="3"/>
      <c r="I15" s="3"/>
    </row>
    <row r="16">
      <c r="A16" s="3"/>
      <c r="B16" s="3"/>
      <c r="C16" s="3"/>
      <c r="D16" s="3"/>
      <c r="E16" s="3"/>
      <c r="F16" s="3"/>
      <c r="G16" s="3"/>
      <c r="H16" s="3"/>
      <c r="I16" s="3"/>
    </row>
    <row r="17">
      <c r="A17" s="3"/>
      <c r="B17" s="3"/>
      <c r="C17" s="3"/>
      <c r="D17" s="3"/>
      <c r="E17" s="3"/>
      <c r="F17" s="3"/>
      <c r="G17" s="3"/>
      <c r="H17" s="3"/>
      <c r="I17" s="3"/>
    </row>
    <row r="18">
      <c r="A18" s="3"/>
      <c r="B18" s="3"/>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c r="A23" s="3"/>
      <c r="B23" s="3"/>
      <c r="C23" s="3"/>
      <c r="D23" s="3"/>
      <c r="E23" s="3"/>
      <c r="F23" s="3"/>
      <c r="G23" s="3"/>
      <c r="H23" s="3"/>
      <c r="I23" s="3"/>
    </row>
    <row r="24">
      <c r="A24" s="3"/>
      <c r="B24" s="3"/>
      <c r="C24" s="3"/>
      <c r="D24" s="3"/>
      <c r="E24" s="3"/>
      <c r="F24" s="3"/>
      <c r="G24" s="3"/>
      <c r="H24" s="3"/>
      <c r="I24" s="3"/>
    </row>
    <row r="25">
      <c r="A25" s="3"/>
      <c r="B25" s="3"/>
      <c r="C25" s="3"/>
      <c r="D25" s="3"/>
      <c r="E25" s="3"/>
      <c r="F25" s="3"/>
      <c r="G25" s="3"/>
      <c r="H25" s="3"/>
      <c r="I25" s="3"/>
    </row>
    <row r="26">
      <c r="A26" s="3"/>
      <c r="B26" s="3"/>
      <c r="C26" s="3"/>
      <c r="D26" s="3"/>
      <c r="E26" s="3"/>
      <c r="F26" s="3"/>
      <c r="G26" s="3"/>
      <c r="H26" s="3"/>
      <c r="I26" s="3"/>
    </row>
    <row r="27">
      <c r="A27" s="3"/>
      <c r="B27" s="3"/>
      <c r="C27" s="3"/>
      <c r="D27" s="3"/>
      <c r="E27" s="3"/>
      <c r="F27" s="3"/>
      <c r="G27" s="3"/>
      <c r="H27" s="3"/>
      <c r="I27" s="3"/>
    </row>
    <row r="28">
      <c r="A28" s="3"/>
      <c r="B28" s="3"/>
      <c r="C28" s="3"/>
      <c r="D28" s="3"/>
      <c r="E28" s="3"/>
      <c r="F28" s="3"/>
      <c r="G28" s="3"/>
      <c r="H28" s="3"/>
      <c r="I28" s="3"/>
    </row>
    <row r="29">
      <c r="A29" s="3"/>
      <c r="B29" s="3"/>
      <c r="C29" s="3"/>
      <c r="D29" s="3"/>
      <c r="E29" s="3"/>
      <c r="F29" s="3"/>
      <c r="G29" s="3"/>
      <c r="H29" s="3"/>
      <c r="I29" s="3"/>
    </row>
    <row r="30">
      <c r="A30" s="3"/>
      <c r="B30" s="3"/>
      <c r="C30" s="3"/>
      <c r="D30" s="3"/>
      <c r="E30" s="3"/>
      <c r="F30" s="3"/>
      <c r="G30" s="3"/>
      <c r="H30" s="3"/>
      <c r="I30" s="3"/>
    </row>
    <row r="31">
      <c r="A31" s="3"/>
      <c r="B31" s="3"/>
      <c r="C31" s="3"/>
      <c r="D31" s="3"/>
      <c r="E31" s="3"/>
      <c r="F31" s="3"/>
      <c r="G31" s="3"/>
      <c r="H31" s="3"/>
      <c r="I31" s="3"/>
    </row>
    <row r="32">
      <c r="A32" s="3"/>
      <c r="B32" s="3"/>
      <c r="C32" s="3"/>
      <c r="D32" s="3"/>
      <c r="E32" s="3"/>
      <c r="F32" s="3"/>
      <c r="G32" s="3"/>
      <c r="H32" s="3"/>
      <c r="I32" s="3"/>
    </row>
    <row r="33">
      <c r="A33" s="3"/>
      <c r="B33" s="3"/>
      <c r="C33" s="3"/>
      <c r="D33" s="3"/>
      <c r="E33" s="3"/>
      <c r="F33" s="3"/>
      <c r="G33" s="3"/>
      <c r="H33" s="3"/>
      <c r="I33" s="3"/>
    </row>
    <row r="34">
      <c r="A34" s="3"/>
      <c r="B34" s="3"/>
      <c r="C34" s="3"/>
      <c r="D34" s="3"/>
      <c r="E34" s="3"/>
      <c r="F34" s="3"/>
      <c r="G34" s="3"/>
      <c r="H34" s="3"/>
      <c r="I34" s="3"/>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H1"/>
    <mergeCell ref="A2:H2"/>
    <mergeCell ref="A3:H3"/>
    <mergeCell ref="A4:H4"/>
  </mergeCells>
  <conditionalFormatting sqref="C8:C14">
    <cfRule type="containsText" dxfId="0" priority="1" operator="containsText" text="Unknown"/>
  </conditionalFormatting>
  <conditionalFormatting sqref="E8:E14">
    <cfRule type="containsText" dxfId="1" priority="2" operator="containsText" text="Unknown"/>
  </conditionalFormatting>
  <dataValidations count="3">
    <dataValidation type="list" sqref="C8:C14">
      <formula1>Choices_evidenceStates</formula1>
    </dataValidation>
    <dataValidation type="list" sqref="D8:D14">
      <formula1>Choices_outcomes</formula1>
    </dataValidation>
    <dataValidation type="list" sqref="E8:E14">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v1.0&amp;CStage Overview&amp;RPage &amp;P of &amp;N</oddFooter>
  </headerFooter>
  <colBreaks count="3" manualBreakCount="3">
    <brk id="6" min="0" max="1048575" man="1"/>
    <brk id="7" min="0" max="1048575" man="1"/>
    <brk id="8" min="0" max="1048575" man="1"/>
  </colBreaks>
  <tableParts count="1">
    <tablePart r:id="R883c2ec8cc434104"/>
  </tableParts>
</worksheet>
</file>

<file path=xl/worksheets/sheet5.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22" hidden="0" customWidth="1"/>
    <col min="2" max="2" width="22" hidden="0" customWidth="1"/>
    <col min="3" max="3" width="34" hidden="0" customWidth="1"/>
    <col min="4" max="4" width="23" hidden="0" customWidth="1"/>
    <col min="5" max="5" width="23" hidden="0" customWidth="1"/>
    <col min="6" max="6" width="27" hidden="0" customWidth="1"/>
    <col min="7" max="7" width="23" hidden="0" customWidth="1"/>
    <col min="8" max="8" width="68" hidden="0" customWidth="1"/>
    <col min="9" max="9" width="30" hidden="0" customWidth="1"/>
    <col min="10" max="10" width="65" hidden="0" customWidth="1"/>
  </cols>
  <sheetData>
    <row r="1" ht="32" customHeight="1">
      <c r="A1" s="6" t="str">
        <v>Evidence Register</v>
      </c>
      <c r="B1" s="6" t="str">
        <v>Evidence Register</v>
      </c>
      <c r="C1" s="6" t="str">
        <v>Evidence Register</v>
      </c>
      <c r="D1" s="6" t="str">
        <v>Evidence Register</v>
      </c>
      <c r="E1" s="6" t="str">
        <v>Evidence Register</v>
      </c>
      <c r="F1" s="6" t="str">
        <v>Evidence Register</v>
      </c>
      <c r="G1" s="6" t="str">
        <v>Evidence Register</v>
      </c>
      <c r="H1" s="6" t="str">
        <v>Evidence Register</v>
      </c>
      <c r="I1" s="3"/>
      <c r="J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c r="J2" s="3"/>
    </row>
    <row r="3" ht="22" customHeight="1">
      <c r="A3" s="10" t="str">
        <v>Start Here / workbook navigation</v>
      </c>
      <c r="B3" s="10"/>
      <c r="C3" s="10"/>
      <c r="D3" s="10"/>
      <c r="E3" s="10"/>
      <c r="F3" s="10"/>
      <c r="G3" s="10"/>
      <c r="H3" s="10"/>
      <c r="I3" s="3"/>
      <c r="J3" s="3"/>
    </row>
    <row r="4" ht="46" customHeight="1">
      <c r="A4" s="12" t="str">
        <v>Register source, scope, location and integrity. Example hashes cover actual synthetic file bytes, not real originals.</v>
      </c>
      <c r="B4" s="12"/>
      <c r="C4" s="12"/>
      <c r="D4" s="12"/>
      <c r="E4" s="12"/>
      <c r="F4" s="12"/>
      <c r="G4" s="12"/>
      <c r="H4" s="12"/>
      <c r="I4" s="3"/>
      <c r="J4" s="3"/>
    </row>
    <row r="5">
      <c r="A5" s="3"/>
      <c r="B5" s="3"/>
      <c r="C5" s="3"/>
      <c r="D5" s="3"/>
      <c r="E5" s="3"/>
      <c r="F5" s="3"/>
      <c r="G5" s="3"/>
      <c r="H5" s="3"/>
      <c r="I5" s="3"/>
      <c r="J5" s="3"/>
    </row>
    <row r="6">
      <c r="A6" s="3"/>
      <c r="B6" s="3"/>
      <c r="C6" s="3"/>
      <c r="D6" s="3"/>
      <c r="E6" s="3"/>
      <c r="F6" s="3"/>
      <c r="G6" s="3"/>
      <c r="H6" s="3"/>
      <c r="I6" s="3"/>
      <c r="J6" s="3"/>
    </row>
    <row r="7" ht="33" customHeight="1">
      <c r="A7" s="16" t="str">
        <v>Evidence ID</v>
      </c>
      <c r="B7" s="16" t="str">
        <v>Source</v>
      </c>
      <c r="C7" s="16" t="str">
        <v>Location</v>
      </c>
      <c r="D7" s="16" t="str">
        <v>Coverage start (UTC)</v>
      </c>
      <c r="E7" s="16" t="str">
        <v>Coverage end (UTC)</v>
      </c>
      <c r="F7" s="16" t="str">
        <v>Collector</v>
      </c>
      <c r="G7" s="16" t="str">
        <v>Collection (UTC)</v>
      </c>
      <c r="H7" s="16" t="str">
        <v>Fixture SHA-256</v>
      </c>
      <c r="I7" s="16" t="str">
        <v>Handling</v>
      </c>
      <c r="J7" s="16" t="str">
        <v>Coverage limitations</v>
      </c>
    </row>
    <row r="8" ht="38" customHeight="1">
      <c r="A8" s="19" t="str">
        <v>EVID-IDENTITY</v>
      </c>
      <c r="B8" s="19" t="str">
        <v>Identity provider</v>
      </c>
      <c r="C8" s="19" t="str">
        <v>evidence/identity.json</v>
      </c>
      <c r="D8" s="32" t="d">
        <v>2026-10-12T00:00:00.000Z</v>
      </c>
      <c r="E8" s="32" t="d">
        <v>2026-10-14T16:00:00.000Z</v>
      </c>
      <c r="F8" s="19" t="str">
        <v>Simulated evidence custodian</v>
      </c>
      <c r="G8" s="32" t="d">
        <v>2026-10-14T16:00:00.000Z</v>
      </c>
      <c r="H8" s="19" t="str">
        <v>d5a3e91bcd0b55705fb25554cc69d047e4b1d84914ce4898ebd793ed19e7f0da</v>
      </c>
      <c r="I8" s="19" t="str">
        <v>Public synthetic fixture only</v>
      </c>
      <c r="J8" s="19" t="str">
        <v>Full selected sign-in/admin events; authentication acquisition history absent.</v>
      </c>
    </row>
    <row r="9" ht="38" customHeight="1">
      <c r="A9" s="20" t="str">
        <v>EVID-VPN</v>
      </c>
      <c r="B9" s="20" t="str">
        <v>VPN gateway</v>
      </c>
      <c r="C9" s="20" t="str">
        <v>evidence/vpn.json</v>
      </c>
      <c r="D9" s="33" t="d">
        <v>2026-10-12T00:00:00.000Z</v>
      </c>
      <c r="E9" s="33" t="d">
        <v>2026-10-14T16:00:00.000Z</v>
      </c>
      <c r="F9" s="20" t="str">
        <v>Simulated evidence custodian</v>
      </c>
      <c r="G9" s="33" t="d">
        <v>2026-10-14T16:00:00.000Z</v>
      </c>
      <c r="H9" s="20" t="str">
        <v>12b6e50699ac78e34f2ecd781b1f71d20c0f91c8bf2593f1a268925822277c9f</v>
      </c>
      <c r="I9" s="20" t="str">
        <v>Public synthetic fixture only</v>
      </c>
      <c r="J9" s="20" t="str">
        <v>Session assignment and aggregate counters; counters do not identify files.</v>
      </c>
    </row>
    <row r="10" ht="38" customHeight="1">
      <c r="A10" s="19" t="str">
        <v>EVID-WINDOWS</v>
      </c>
      <c r="B10" s="19" t="str">
        <v>Windows audit</v>
      </c>
      <c r="C10" s="19" t="str">
        <v>evidence/windows-security.json</v>
      </c>
      <c r="D10" s="32" t="d">
        <v>2026-10-12T00:00:00.000Z</v>
      </c>
      <c r="E10" s="32" t="d">
        <v>2026-10-14T16:00:00.000Z</v>
      </c>
      <c r="F10" s="19" t="str">
        <v>Simulated evidence custodian</v>
      </c>
      <c r="G10" s="32" t="d">
        <v>2026-10-14T16:00:00.000Z</v>
      </c>
      <c r="H10" s="19" t="str">
        <v>52f41aa2351400f8d5e9e919c0ca7d15b9e099853520546412f2fd4b47bc10b0</v>
      </c>
      <c r="I10" s="19" t="str">
        <v>Public synthetic fixture only</v>
      </c>
      <c r="J10" s="19" t="str">
        <v>Selected normalized records. APP-01 clock was 120 seconds fast from 09:09 to 09:16 UTC Oct 13.</v>
      </c>
    </row>
    <row r="11" ht="38" customHeight="1">
      <c r="A11" s="20" t="str">
        <v>EVID-ENDPOINT</v>
      </c>
      <c r="B11" s="20" t="str">
        <v>Endpoint sensor</v>
      </c>
      <c r="C11" s="20" t="str">
        <v>evidence/endpoint.json</v>
      </c>
      <c r="D11" s="33" t="d">
        <v>2026-10-12T00:00:00.000Z</v>
      </c>
      <c r="E11" s="33" t="d">
        <v>2026-10-14T16:00:00.000Z</v>
      </c>
      <c r="F11" s="20" t="str">
        <v>Simulated evidence custodian</v>
      </c>
      <c r="G11" s="33" t="d">
        <v>2026-10-14T16:00:00.000Z</v>
      </c>
      <c r="H11" s="20" t="str">
        <v>46085c4a49d1eb66d8df9ef7059f3cfed7ac4915c3d9064e090474238404d54b</v>
      </c>
      <c r="I11" s="20" t="str">
        <v>Public synthetic fixture only</v>
      </c>
      <c r="J11" s="20" t="str">
        <v>Selected process/file/task observations on APP-01; memory and WS-014 absent.</v>
      </c>
    </row>
    <row r="12" ht="38" customHeight="1">
      <c r="A12" s="19" t="str">
        <v>EVID-NETWORK</v>
      </c>
      <c r="B12" s="19" t="str">
        <v>DNS and network sensor</v>
      </c>
      <c r="C12" s="19" t="str">
        <v>evidence/network.json</v>
      </c>
      <c r="D12" s="32" t="d">
        <v>2026-10-12T00:00:00.000Z</v>
      </c>
      <c r="E12" s="32" t="d">
        <v>2026-10-14T16:00:00.000Z</v>
      </c>
      <c r="F12" s="19" t="str">
        <v>Simulated evidence custodian</v>
      </c>
      <c r="G12" s="32" t="d">
        <v>2026-10-14T16:00:00.000Z</v>
      </c>
      <c r="H12" s="19" t="str">
        <v>d8009ae8e375f66d0e27339da5c37e06b003e32a2397a5a439e0188708f5db8b</v>
      </c>
      <c r="I12" s="19" t="str">
        <v>Public synthetic fixture only</v>
      </c>
      <c r="J12" s="19" t="str">
        <v>Selected flows only. Egress detail missing Oct 13 09:30–10:15 UTC; no decrypted content.</v>
      </c>
    </row>
    <row r="13" ht="38" customHeight="1">
      <c r="A13" s="20" t="str">
        <v>EVID-CLOUD</v>
      </c>
      <c r="B13" s="20" t="str">
        <v>Cloud document audit</v>
      </c>
      <c r="C13" s="20" t="str">
        <v>evidence/cloud-audit.json</v>
      </c>
      <c r="D13" s="33" t="d">
        <v>2026-10-12T00:00:00.000Z</v>
      </c>
      <c r="E13" s="33" t="d">
        <v>2026-10-14T16:00:00.000Z</v>
      </c>
      <c r="F13" s="20" t="str">
        <v>Simulated evidence custodian</v>
      </c>
      <c r="G13" s="33" t="d">
        <v>2026-10-14T16:00:00.000Z</v>
      </c>
      <c r="H13" s="20" t="str">
        <v>e55bddbca2b1262aec7ac029de8433e2ea2dd9c1607d42c24be6da2cdf52ce82</v>
      </c>
      <c r="I13" s="20" t="str">
        <v>Public synthetic fixture only</v>
      </c>
      <c r="J13" s="20" t="str">
        <v>Selected audit operations; no complete recipient device or content-delivery confirmation.</v>
      </c>
    </row>
    <row r="14">
      <c r="A14" s="3"/>
      <c r="B14" s="3"/>
      <c r="C14" s="3"/>
      <c r="D14" s="3"/>
      <c r="E14" s="3"/>
      <c r="F14" s="3"/>
      <c r="G14" s="3"/>
      <c r="H14" s="3"/>
      <c r="I14" s="3"/>
      <c r="J14" s="3"/>
    </row>
    <row r="15">
      <c r="A15" s="3"/>
      <c r="B15" s="3"/>
      <c r="C15" s="3"/>
      <c r="D15" s="3"/>
      <c r="E15" s="3"/>
      <c r="F15" s="3"/>
      <c r="G15" s="3"/>
      <c r="H15" s="3"/>
      <c r="I15" s="3"/>
      <c r="J15" s="3"/>
    </row>
    <row r="16">
      <c r="A16" s="3"/>
      <c r="B16" s="3"/>
      <c r="C16" s="3"/>
      <c r="D16" s="3"/>
      <c r="E16" s="3"/>
      <c r="F16" s="3"/>
      <c r="G16" s="3"/>
      <c r="H16" s="3"/>
      <c r="I16" s="3"/>
      <c r="J16" s="3"/>
    </row>
    <row r="17">
      <c r="A17" s="3"/>
      <c r="B17" s="3"/>
      <c r="C17" s="3"/>
      <c r="D17" s="3"/>
      <c r="E17" s="3"/>
      <c r="F17" s="3"/>
      <c r="G17" s="3"/>
      <c r="H17" s="3"/>
      <c r="I17" s="3"/>
      <c r="J17" s="3"/>
    </row>
    <row r="18">
      <c r="A18" s="3"/>
      <c r="B18" s="3"/>
      <c r="C18" s="3"/>
      <c r="D18" s="3"/>
      <c r="E18" s="3"/>
      <c r="F18" s="3"/>
      <c r="G18" s="3"/>
      <c r="H18" s="3"/>
      <c r="I18" s="3"/>
      <c r="J18" s="3"/>
    </row>
    <row r="19">
      <c r="A19" s="3"/>
      <c r="B19" s="3"/>
      <c r="C19" s="3"/>
      <c r="D19" s="3"/>
      <c r="E19" s="3"/>
      <c r="F19" s="3"/>
      <c r="G19" s="3"/>
      <c r="H19" s="3"/>
      <c r="I19" s="3"/>
      <c r="J19" s="3"/>
    </row>
    <row r="20">
      <c r="A20" s="3"/>
      <c r="B20" s="3"/>
      <c r="C20" s="3"/>
      <c r="D20" s="3"/>
      <c r="E20" s="3"/>
      <c r="F20" s="3"/>
      <c r="G20" s="3"/>
      <c r="H20" s="3"/>
      <c r="I20" s="3"/>
      <c r="J20" s="3"/>
    </row>
    <row r="21">
      <c r="A21" s="3"/>
      <c r="B21" s="3"/>
      <c r="C21" s="3"/>
      <c r="D21" s="3"/>
      <c r="E21" s="3"/>
      <c r="F21" s="3"/>
      <c r="G21" s="3"/>
      <c r="H21" s="3"/>
      <c r="I21" s="3"/>
      <c r="J21" s="3"/>
    </row>
    <row r="22">
      <c r="A22" s="3"/>
      <c r="B22" s="3"/>
      <c r="C22" s="3"/>
      <c r="D22" s="3"/>
      <c r="E22" s="3"/>
      <c r="F22" s="3"/>
      <c r="G22" s="3"/>
      <c r="H22" s="3"/>
      <c r="I22" s="3"/>
      <c r="J22" s="3"/>
    </row>
    <row r="23">
      <c r="A23" s="3"/>
      <c r="B23" s="3"/>
      <c r="C23" s="3"/>
      <c r="D23" s="3"/>
      <c r="E23" s="3"/>
      <c r="F23" s="3"/>
      <c r="G23" s="3"/>
      <c r="H23" s="3"/>
      <c r="I23" s="3"/>
      <c r="J23" s="3"/>
    </row>
    <row r="24">
      <c r="A24" s="3"/>
      <c r="B24" s="3"/>
      <c r="C24" s="3"/>
      <c r="D24" s="3"/>
      <c r="E24" s="3"/>
      <c r="F24" s="3"/>
      <c r="G24" s="3"/>
      <c r="H24" s="3"/>
      <c r="I24" s="3"/>
      <c r="J24" s="3"/>
    </row>
    <row r="25">
      <c r="A25" s="3"/>
      <c r="B25" s="3"/>
      <c r="C25" s="3"/>
      <c r="D25" s="3"/>
      <c r="E25" s="3"/>
      <c r="F25" s="3"/>
      <c r="G25" s="3"/>
      <c r="H25" s="3"/>
      <c r="I25" s="3"/>
      <c r="J25" s="3"/>
    </row>
    <row r="26">
      <c r="A26" s="3"/>
      <c r="B26" s="3"/>
      <c r="C26" s="3"/>
      <c r="D26" s="3"/>
      <c r="E26" s="3"/>
      <c r="F26" s="3"/>
      <c r="G26" s="3"/>
      <c r="H26" s="3"/>
      <c r="I26" s="3"/>
      <c r="J26" s="3"/>
    </row>
    <row r="27">
      <c r="A27" s="3"/>
      <c r="B27" s="3"/>
      <c r="C27" s="3"/>
      <c r="D27" s="3"/>
      <c r="E27" s="3"/>
      <c r="F27" s="3"/>
      <c r="G27" s="3"/>
      <c r="H27" s="3"/>
      <c r="I27" s="3"/>
      <c r="J27" s="3"/>
    </row>
    <row r="28">
      <c r="A28" s="3"/>
      <c r="B28" s="3"/>
      <c r="C28" s="3"/>
      <c r="D28" s="3"/>
      <c r="E28" s="3"/>
      <c r="F28" s="3"/>
      <c r="G28" s="3"/>
      <c r="H28" s="3"/>
      <c r="I28" s="3"/>
      <c r="J28" s="3"/>
    </row>
    <row r="29">
      <c r="A29" s="3"/>
      <c r="B29" s="3"/>
      <c r="C29" s="3"/>
      <c r="D29" s="3"/>
      <c r="E29" s="3"/>
      <c r="F29" s="3"/>
      <c r="G29" s="3"/>
      <c r="H29" s="3"/>
      <c r="I29" s="3"/>
      <c r="J29" s="3"/>
    </row>
    <row r="30">
      <c r="A30" s="3"/>
      <c r="B30" s="3"/>
      <c r="C30" s="3"/>
      <c r="D30" s="3"/>
      <c r="E30" s="3"/>
      <c r="F30" s="3"/>
      <c r="G30" s="3"/>
      <c r="H30" s="3"/>
      <c r="I30" s="3"/>
      <c r="J30" s="3"/>
    </row>
    <row r="31">
      <c r="A31" s="3"/>
      <c r="B31" s="3"/>
      <c r="C31" s="3"/>
      <c r="D31" s="3"/>
      <c r="E31" s="3"/>
      <c r="F31" s="3"/>
      <c r="G31" s="3"/>
      <c r="H31" s="3"/>
      <c r="I31" s="3"/>
      <c r="J31" s="3"/>
    </row>
    <row r="32">
      <c r="A32" s="3"/>
      <c r="B32" s="3"/>
      <c r="C32" s="3"/>
      <c r="D32" s="3"/>
      <c r="E32" s="3"/>
      <c r="F32" s="3"/>
      <c r="G32" s="3"/>
      <c r="H32" s="3"/>
      <c r="I32" s="3"/>
      <c r="J32" s="3"/>
    </row>
    <row r="33">
      <c r="A33" s="3"/>
      <c r="B33" s="3"/>
      <c r="C33" s="3"/>
      <c r="D33" s="3"/>
      <c r="E33" s="3"/>
      <c r="F33" s="3"/>
      <c r="G33" s="3"/>
      <c r="H33" s="3"/>
      <c r="I33" s="3"/>
      <c r="J33" s="3"/>
    </row>
    <row r="34">
      <c r="A34" s="3"/>
      <c r="B34" s="3"/>
      <c r="C34" s="3"/>
      <c r="D34" s="3"/>
      <c r="E34" s="3"/>
      <c r="F34" s="3"/>
      <c r="G34" s="3"/>
      <c r="H34" s="3"/>
      <c r="I34" s="3"/>
      <c r="J34" s="3"/>
    </row>
    <row r="35">
      <c r="A35" s="3"/>
      <c r="B35" s="3"/>
      <c r="C35" s="3"/>
      <c r="D35" s="3"/>
      <c r="E35" s="3"/>
      <c r="F35" s="3"/>
      <c r="G35" s="3"/>
      <c r="H35" s="3"/>
      <c r="I35" s="3"/>
      <c r="J35" s="3"/>
    </row>
    <row r="36">
      <c r="A36" s="3"/>
      <c r="B36" s="3"/>
      <c r="C36" s="3"/>
      <c r="D36" s="3"/>
      <c r="E36" s="3"/>
      <c r="F36" s="3"/>
      <c r="G36" s="3"/>
      <c r="H36" s="3"/>
      <c r="I36" s="3"/>
      <c r="J36" s="3"/>
    </row>
    <row r="37">
      <c r="A37" s="3"/>
      <c r="B37" s="3"/>
      <c r="C37" s="3"/>
      <c r="D37" s="3"/>
      <c r="E37" s="3"/>
      <c r="F37" s="3"/>
      <c r="G37" s="3"/>
      <c r="H37" s="3"/>
      <c r="I37" s="3"/>
      <c r="J37" s="3"/>
    </row>
    <row r="38">
      <c r="A38" s="3"/>
      <c r="B38" s="3"/>
      <c r="C38" s="3"/>
      <c r="D38" s="3"/>
      <c r="E38" s="3"/>
      <c r="F38" s="3"/>
      <c r="G38" s="3"/>
      <c r="H38" s="3"/>
      <c r="I38" s="3"/>
      <c r="J38" s="3"/>
    </row>
    <row r="39">
      <c r="A39" s="3"/>
      <c r="B39" s="3"/>
      <c r="C39" s="3"/>
      <c r="D39" s="3"/>
      <c r="E39" s="3"/>
      <c r="F39" s="3"/>
      <c r="G39" s="3"/>
      <c r="H39" s="3"/>
      <c r="I39" s="3"/>
      <c r="J39" s="3"/>
    </row>
    <row r="40">
      <c r="A40" s="3"/>
      <c r="B40" s="3"/>
      <c r="C40" s="3"/>
      <c r="D40" s="3"/>
      <c r="E40" s="3"/>
      <c r="F40" s="3"/>
      <c r="G40" s="3"/>
      <c r="H40" s="3"/>
      <c r="I40" s="3"/>
      <c r="J40" s="3"/>
    </row>
    <row r="41">
      <c r="A41" s="3"/>
      <c r="B41" s="3"/>
      <c r="C41" s="3"/>
      <c r="D41" s="3"/>
      <c r="E41" s="3"/>
      <c r="F41" s="3"/>
      <c r="G41" s="3"/>
      <c r="H41" s="3"/>
      <c r="I41" s="3"/>
      <c r="J41" s="3"/>
    </row>
    <row r="42">
      <c r="A42" s="3"/>
      <c r="B42" s="3"/>
      <c r="C42" s="3"/>
      <c r="D42" s="3"/>
      <c r="E42" s="3"/>
      <c r="F42" s="3"/>
      <c r="G42" s="3"/>
      <c r="H42" s="3"/>
      <c r="I42" s="3"/>
      <c r="J42" s="3"/>
    </row>
    <row r="43">
      <c r="A43" s="3"/>
      <c r="B43" s="3"/>
      <c r="C43" s="3"/>
      <c r="D43" s="3"/>
      <c r="E43" s="3"/>
      <c r="F43" s="3"/>
      <c r="G43" s="3"/>
      <c r="H43" s="3"/>
      <c r="I43" s="3"/>
      <c r="J43" s="3"/>
    </row>
    <row r="44">
      <c r="A44" s="3"/>
      <c r="B44" s="3"/>
      <c r="C44" s="3"/>
      <c r="D44" s="3"/>
      <c r="E44" s="3"/>
      <c r="F44" s="3"/>
      <c r="G44" s="3"/>
      <c r="H44" s="3"/>
      <c r="I44" s="3"/>
      <c r="J44" s="3"/>
    </row>
    <row r="45">
      <c r="A45" s="3"/>
      <c r="B45" s="3"/>
      <c r="C45" s="3"/>
      <c r="D45" s="3"/>
      <c r="E45" s="3"/>
      <c r="F45" s="3"/>
      <c r="G45" s="3"/>
      <c r="H45" s="3"/>
      <c r="I45" s="3"/>
      <c r="J45" s="3"/>
    </row>
    <row r="46">
      <c r="A46" s="3"/>
      <c r="B46" s="3"/>
      <c r="C46" s="3"/>
      <c r="D46" s="3"/>
      <c r="E46" s="3"/>
      <c r="F46" s="3"/>
      <c r="G46" s="3"/>
      <c r="H46" s="3"/>
      <c r="I46" s="3"/>
      <c r="J46" s="3"/>
    </row>
    <row r="47">
      <c r="A47" s="3"/>
      <c r="B47" s="3"/>
      <c r="C47" s="3"/>
      <c r="D47" s="3"/>
      <c r="E47" s="3"/>
      <c r="F47" s="3"/>
      <c r="G47" s="3"/>
      <c r="H47" s="3"/>
      <c r="I47" s="3"/>
      <c r="J47" s="3"/>
    </row>
    <row r="48">
      <c r="A48" s="3"/>
      <c r="B48" s="3"/>
      <c r="C48" s="3"/>
      <c r="D48" s="3"/>
      <c r="E48" s="3"/>
      <c r="F48" s="3"/>
      <c r="G48" s="3"/>
      <c r="H48" s="3"/>
      <c r="I48" s="3"/>
      <c r="J48" s="3"/>
    </row>
    <row r="49">
      <c r="A49" s="3"/>
      <c r="B49" s="3"/>
      <c r="C49" s="3"/>
      <c r="D49" s="3"/>
      <c r="E49" s="3"/>
      <c r="F49" s="3"/>
      <c r="G49" s="3"/>
      <c r="H49" s="3"/>
      <c r="I49" s="3"/>
      <c r="J49" s="3"/>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sheetData>
  <mergeCells>
    <mergeCell ref="A1:H1"/>
    <mergeCell ref="A2:H2"/>
    <mergeCell ref="A3:H3"/>
    <mergeCell ref="A4:H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v1.0&amp;CEvidence Register&amp;RPage &amp;P of &amp;N</oddFooter>
  </headerFooter>
  <colBreaks count="3" manualBreakCount="3">
    <brk id="5" min="0" max="1048575" man="1"/>
    <brk id="7" min="0" max="1048575" man="1"/>
    <brk id="9" min="0" max="1048575" man="1"/>
  </colBreaks>
  <tableParts count="1">
    <tablePart r:id="Rdbf25785f1e646c3"/>
  </tableParts>
</worksheet>
</file>

<file path=xl/worksheets/sheet6.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2" hidden="0" customWidth="1"/>
    <col min="3" max="3" width="30" hidden="0" customWidth="1"/>
    <col min="4" max="4" width="28" hidden="0" customWidth="1"/>
    <col min="5" max="5" width="80" hidden="0" customWidth="1"/>
    <col min="6" max="6" width="70" hidden="0" customWidth="1"/>
    <col min="7" max="7" width="19" hidden="0" customWidth="1"/>
  </cols>
  <sheetData>
    <row r="1" ht="32" customHeight="1">
      <c r="A1" s="6" t="str">
        <v>Stage Evidence</v>
      </c>
      <c r="B1" s="6" t="str">
        <v>Stage Evidence</v>
      </c>
      <c r="C1" s="6" t="str">
        <v>Stage Evidence</v>
      </c>
      <c r="D1" s="6" t="str">
        <v>Stage Evidence</v>
      </c>
      <c r="E1" s="6" t="str">
        <v>Stage Evidence</v>
      </c>
      <c r="F1" s="6" t="str">
        <v>Stage Evidence</v>
      </c>
      <c r="G1" s="6" t="str">
        <v>Stage Evidence</v>
      </c>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row>
    <row r="3" ht="22" customHeight="1">
      <c r="A3" s="10" t="str">
        <v>Start Here / workbook navigation</v>
      </c>
      <c r="B3" s="10"/>
      <c r="C3" s="10"/>
      <c r="D3" s="10"/>
      <c r="E3" s="10"/>
      <c r="F3" s="10"/>
      <c r="G3" s="10"/>
    </row>
    <row r="4" ht="46" customHeight="1">
      <c r="A4" s="12" t="str">
        <v>Allow multiple evidence records per stage and alternative interpretations. Do not infer unseen stages merely to fill the model.</v>
      </c>
      <c r="B4" s="12"/>
      <c r="C4" s="12"/>
      <c r="D4" s="12"/>
      <c r="E4" s="12"/>
      <c r="F4" s="12"/>
      <c r="G4" s="12"/>
    </row>
    <row r="5">
      <c r="A5" s="3"/>
      <c r="B5" s="3"/>
      <c r="C5" s="3"/>
      <c r="D5" s="3"/>
      <c r="E5" s="3"/>
      <c r="F5" s="3"/>
      <c r="G5" s="3"/>
    </row>
    <row r="6">
      <c r="A6" s="3"/>
      <c r="B6" s="3"/>
      <c r="C6" s="3"/>
      <c r="D6" s="3"/>
      <c r="E6" s="3"/>
      <c r="F6" s="3"/>
      <c r="G6" s="3"/>
    </row>
    <row r="7" ht="33" customHeight="1">
      <c r="A7" s="16" t="str">
        <v>ID</v>
      </c>
      <c r="B7" s="16" t="str">
        <v>Sequence / pivot</v>
      </c>
      <c r="C7" s="16" t="str">
        <v>Stage</v>
      </c>
      <c r="D7" s="16" t="str">
        <v>Evidence / context</v>
      </c>
      <c r="E7" s="16" t="str">
        <v>Interpretation / rationale</v>
      </c>
      <c r="F7" s="16" t="str">
        <v>Alternative</v>
      </c>
      <c r="G7" s="16" t="str">
        <v>Confidence</v>
      </c>
    </row>
    <row r="8" ht="38" customHeight="1">
      <c r="A8" s="19" t="str">
        <v>MAP-001</v>
      </c>
      <c r="B8" s="19" t="str">
        <v>SEQ-001</v>
      </c>
      <c r="C8" s="31" t="str">
        <v>Installation</v>
      </c>
      <c r="D8" s="19" t="str">
        <v>EVT-024</v>
      </c>
      <c r="E8" s="19" t="str">
        <v>An unapproved user-logon scheduled task registers and executes. No claim about the original delivery mechanism.</v>
      </c>
      <c r="F8" s="19" t="str">
        <v>Retain the event observation even if the stage interpretation changes.</v>
      </c>
      <c r="G8" s="31" t="str">
        <v>High</v>
      </c>
    </row>
    <row r="9" ht="38" customHeight="1">
      <c r="A9" s="20" t="str">
        <v>MAP-002</v>
      </c>
      <c r="B9" s="20" t="str">
        <v>SEQ-001</v>
      </c>
      <c r="C9" s="31" t="str">
        <v>Installation</v>
      </c>
      <c r="D9" s="20" t="str">
        <v>EVT-025</v>
      </c>
      <c r="E9" s="20" t="str">
        <v>An unapproved user-logon scheduled task registers and executes. No claim about the original delivery mechanism.</v>
      </c>
      <c r="F9" s="20" t="str">
        <v>Retain the event observation even if the stage interpretation changes.</v>
      </c>
      <c r="G9" s="31" t="str">
        <v>High</v>
      </c>
    </row>
    <row r="10" ht="38" customHeight="1">
      <c r="A10" s="19" t="str">
        <v>MAP-003</v>
      </c>
      <c r="B10" s="19" t="str">
        <v>SEQ-001</v>
      </c>
      <c r="C10" s="31" t="str">
        <v>Installation</v>
      </c>
      <c r="D10" s="19" t="str">
        <v>CTX-002</v>
      </c>
      <c r="E10" s="19" t="str">
        <v>An unapproved user-logon scheduled task registers and executes. No claim about the original delivery mechanism.</v>
      </c>
      <c r="F10" s="19" t="str">
        <v>Retain the event observation even if the stage interpretation changes.</v>
      </c>
      <c r="G10" s="31" t="str">
        <v>High</v>
      </c>
    </row>
    <row r="11" ht="38" customHeight="1">
      <c r="A11" s="20" t="str">
        <v>MAP-004</v>
      </c>
      <c r="B11" s="20" t="str">
        <v>SEQ-001</v>
      </c>
      <c r="C11" s="31" t="str">
        <v>Command and Control</v>
      </c>
      <c r="D11" s="20" t="str">
        <v>EVT-029</v>
      </c>
      <c r="E11" s="20" t="str">
        <v>The TLS destination is a candidate for investigation; content/process attribution does not establish command and control.</v>
      </c>
      <c r="F11" s="20" t="str">
        <v>Retain the event observation even if the stage interpretation changes.</v>
      </c>
      <c r="G11" s="31" t="str">
        <v>Low</v>
      </c>
    </row>
    <row r="12" ht="38" customHeight="1">
      <c r="A12" s="19" t="str">
        <v>MAP-005</v>
      </c>
      <c r="B12" s="19" t="str">
        <v>SEQ-001</v>
      </c>
      <c r="C12" s="31" t="str">
        <v>Command and Control</v>
      </c>
      <c r="D12" s="19" t="str">
        <v>EVT-030</v>
      </c>
      <c r="E12" s="19" t="str">
        <v>The TLS destination is a candidate for investigation; content/process attribution does not establish command and control.</v>
      </c>
      <c r="F12" s="19" t="str">
        <v>Retain the event observation even if the stage interpretation changes.</v>
      </c>
      <c r="G12" s="31" t="str">
        <v>Low</v>
      </c>
    </row>
    <row r="13" ht="38" customHeight="1">
      <c r="A13" s="20" t="str">
        <v>MAP-006</v>
      </c>
      <c r="B13" s="20" t="str">
        <v>SEQ-001</v>
      </c>
      <c r="C13" s="31" t="str">
        <v>Actions on Objectives</v>
      </c>
      <c r="D13" s="20" t="str">
        <v>EVT-026</v>
      </c>
      <c r="E13" s="20" t="str">
        <v>Local access/staging and cloud download operations support collection activity. Final adversary objective and full external transfer are unknown.</v>
      </c>
      <c r="F13" s="20" t="str">
        <v>Retain the event observation even if the stage interpretation changes.</v>
      </c>
      <c r="G13" s="31" t="str">
        <v>Moderate</v>
      </c>
    </row>
    <row r="14" ht="38" customHeight="1">
      <c r="A14" s="19" t="str">
        <v>MAP-007</v>
      </c>
      <c r="B14" s="19" t="str">
        <v>SEQ-001</v>
      </c>
      <c r="C14" s="31" t="str">
        <v>Actions on Objectives</v>
      </c>
      <c r="D14" s="19" t="str">
        <v>EVT-028</v>
      </c>
      <c r="E14" s="19" t="str">
        <v>Local access/staging and cloud download operations support collection activity. Final adversary objective and full external transfer are unknown.</v>
      </c>
      <c r="F14" s="19" t="str">
        <v>Retain the event observation even if the stage interpretation changes.</v>
      </c>
      <c r="G14" s="31" t="str">
        <v>Moderate</v>
      </c>
    </row>
    <row r="15" ht="38" customHeight="1">
      <c r="A15" s="20" t="str">
        <v>MAP-008</v>
      </c>
      <c r="B15" s="20" t="str">
        <v>SEQ-001</v>
      </c>
      <c r="C15" s="31" t="str">
        <v>Actions on Objectives</v>
      </c>
      <c r="D15" s="20" t="str">
        <v>EVT-034</v>
      </c>
      <c r="E15" s="20" t="str">
        <v>Local access/staging and cloud download operations support collection activity. Final adversary objective and full external transfer are unknown.</v>
      </c>
      <c r="F15" s="20" t="str">
        <v>Retain the event observation even if the stage interpretation changes.</v>
      </c>
      <c r="G15" s="31" t="str">
        <v>Moderate</v>
      </c>
    </row>
    <row r="16" ht="38" customHeight="1">
      <c r="A16" s="19" t="str">
        <v>MAP-009</v>
      </c>
      <c r="B16" s="19" t="str">
        <v>SEQ-001</v>
      </c>
      <c r="C16" s="31" t="str">
        <v>Actions on Objectives</v>
      </c>
      <c r="D16" s="19" t="str">
        <v>EVT-035</v>
      </c>
      <c r="E16" s="19" t="str">
        <v>Local access/staging and cloud download operations support collection activity. Final adversary objective and full external transfer are unknown.</v>
      </c>
      <c r="F16" s="19" t="str">
        <v>Retain the event observation even if the stage interpretation changes.</v>
      </c>
      <c r="G16" s="31" t="str">
        <v>Moderate</v>
      </c>
    </row>
    <row r="17" ht="38" customHeight="1">
      <c r="A17" s="20" t="str">
        <v>MAP-010</v>
      </c>
      <c r="B17" s="20" t="str">
        <v>SEQ-001</v>
      </c>
      <c r="C17" s="31" t="str">
        <v>Actions on Objectives</v>
      </c>
      <c r="D17" s="20" t="str">
        <v>EVT-036</v>
      </c>
      <c r="E17" s="20" t="str">
        <v>Local access/staging and cloud download operations support collection activity. Final adversary objective and full external transfer are unknown.</v>
      </c>
      <c r="F17" s="20" t="str">
        <v>Retain the event observation even if the stage interpretation changes.</v>
      </c>
      <c r="G17" s="31" t="str">
        <v>Moderate</v>
      </c>
    </row>
    <row r="18">
      <c r="A18" s="3"/>
      <c r="B18" s="3"/>
      <c r="C18" s="3"/>
      <c r="D18" s="3"/>
      <c r="E18" s="3"/>
      <c r="F18" s="3"/>
      <c r="G18" s="3"/>
    </row>
    <row r="19">
      <c r="A19" s="3"/>
      <c r="B19" s="3"/>
      <c r="C19" s="3"/>
      <c r="D19" s="3"/>
      <c r="E19" s="3"/>
      <c r="F19" s="3"/>
      <c r="G19" s="3"/>
    </row>
    <row r="20">
      <c r="A20" s="3"/>
      <c r="B20" s="3"/>
      <c r="C20" s="3"/>
      <c r="D20" s="3"/>
      <c r="E20" s="3"/>
      <c r="F20" s="3"/>
      <c r="G20" s="3"/>
    </row>
    <row r="21">
      <c r="A21" s="3"/>
      <c r="B21" s="3"/>
      <c r="C21" s="3"/>
      <c r="D21" s="3"/>
      <c r="E21" s="3"/>
      <c r="F21" s="3"/>
      <c r="G21" s="3"/>
    </row>
    <row r="22">
      <c r="A22" s="3"/>
      <c r="B22" s="3"/>
      <c r="C22" s="3"/>
      <c r="D22" s="3"/>
      <c r="E22" s="3"/>
      <c r="F22" s="3"/>
      <c r="G22" s="3"/>
    </row>
    <row r="23">
      <c r="A23" s="3"/>
      <c r="B23" s="3"/>
      <c r="C23" s="3"/>
      <c r="D23" s="3"/>
      <c r="E23" s="3"/>
      <c r="F23" s="3"/>
      <c r="G23" s="3"/>
    </row>
    <row r="24">
      <c r="A24" s="3"/>
      <c r="B24" s="3"/>
      <c r="C24" s="3"/>
      <c r="D24" s="3"/>
      <c r="E24" s="3"/>
      <c r="F24" s="3"/>
      <c r="G24" s="3"/>
    </row>
    <row r="25">
      <c r="A25" s="3"/>
      <c r="B25" s="3"/>
      <c r="C25" s="3"/>
      <c r="D25" s="3"/>
      <c r="E25" s="3"/>
      <c r="F25" s="3"/>
      <c r="G25" s="3"/>
    </row>
    <row r="26">
      <c r="A26" s="3"/>
      <c r="B26" s="3"/>
      <c r="C26" s="3"/>
      <c r="D26" s="3"/>
      <c r="E26" s="3"/>
      <c r="F26" s="3"/>
      <c r="G26" s="3"/>
    </row>
    <row r="27">
      <c r="A27" s="3"/>
      <c r="B27" s="3"/>
      <c r="C27" s="3"/>
      <c r="D27" s="3"/>
      <c r="E27" s="3"/>
      <c r="F27" s="3"/>
      <c r="G27" s="3"/>
    </row>
    <row r="28">
      <c r="A28" s="3"/>
      <c r="B28" s="3"/>
      <c r="C28" s="3"/>
      <c r="D28" s="3"/>
      <c r="E28" s="3"/>
      <c r="F28" s="3"/>
      <c r="G28" s="3"/>
    </row>
    <row r="29">
      <c r="A29" s="3"/>
      <c r="B29" s="3"/>
      <c r="C29" s="3"/>
      <c r="D29" s="3"/>
      <c r="E29" s="3"/>
      <c r="F29" s="3"/>
      <c r="G29" s="3"/>
    </row>
    <row r="30">
      <c r="A30" s="3"/>
      <c r="B30" s="3"/>
      <c r="C30" s="3"/>
      <c r="D30" s="3"/>
      <c r="E30" s="3"/>
      <c r="F30" s="3"/>
      <c r="G30" s="3"/>
    </row>
    <row r="31">
      <c r="A31" s="3"/>
      <c r="B31" s="3"/>
      <c r="C31" s="3"/>
      <c r="D31" s="3"/>
      <c r="E31" s="3"/>
      <c r="F31" s="3"/>
      <c r="G31" s="3"/>
    </row>
    <row r="32">
      <c r="A32" s="3"/>
      <c r="B32" s="3"/>
      <c r="C32" s="3"/>
      <c r="D32" s="3"/>
      <c r="E32" s="3"/>
      <c r="F32" s="3"/>
      <c r="G32" s="3"/>
    </row>
    <row r="33">
      <c r="A33" s="3"/>
      <c r="B33" s="3"/>
      <c r="C33" s="3"/>
      <c r="D33" s="3"/>
      <c r="E33" s="3"/>
      <c r="F33" s="3"/>
      <c r="G33" s="3"/>
    </row>
    <row r="34">
      <c r="A34" s="3"/>
      <c r="B34" s="3"/>
      <c r="C34" s="3"/>
      <c r="D34" s="3"/>
      <c r="E34" s="3"/>
      <c r="F34" s="3"/>
      <c r="G34" s="3"/>
    </row>
    <row r="35">
      <c r="A35" s="3"/>
      <c r="B35" s="3"/>
      <c r="C35" s="3"/>
      <c r="D35" s="3"/>
      <c r="E35" s="3"/>
      <c r="F35" s="3"/>
      <c r="G35" s="3"/>
    </row>
    <row r="36">
      <c r="A36" s="3"/>
      <c r="B36" s="3"/>
      <c r="C36" s="3"/>
      <c r="D36" s="3"/>
      <c r="E36" s="3"/>
      <c r="F36" s="3"/>
      <c r="G36" s="3"/>
    </row>
    <row r="37">
      <c r="A37" s="3"/>
      <c r="B37" s="3"/>
      <c r="C37" s="3"/>
      <c r="D37" s="3"/>
      <c r="E37" s="3"/>
      <c r="F37" s="3"/>
      <c r="G37" s="3"/>
    </row>
    <row r="38">
      <c r="A38" s="3"/>
      <c r="B38" s="3"/>
      <c r="C38" s="3"/>
      <c r="D38" s="3"/>
      <c r="E38" s="3"/>
      <c r="F38" s="3"/>
      <c r="G38" s="3"/>
    </row>
    <row r="39">
      <c r="A39" s="3"/>
      <c r="B39" s="3"/>
      <c r="C39" s="3"/>
      <c r="D39" s="3"/>
      <c r="E39" s="3"/>
      <c r="F39" s="3"/>
      <c r="G39" s="3"/>
    </row>
    <row r="40">
      <c r="A40" s="3"/>
      <c r="B40" s="3"/>
      <c r="C40" s="3"/>
      <c r="D40" s="3"/>
      <c r="E40" s="3"/>
      <c r="F40" s="3"/>
      <c r="G40" s="3"/>
    </row>
    <row r="41">
      <c r="A41" s="3"/>
      <c r="B41" s="3"/>
      <c r="C41" s="3"/>
      <c r="D41" s="3"/>
      <c r="E41" s="3"/>
      <c r="F41" s="3"/>
      <c r="G41" s="3"/>
    </row>
    <row r="42">
      <c r="A42" s="3"/>
      <c r="B42" s="3"/>
      <c r="C42" s="3"/>
      <c r="D42" s="3"/>
      <c r="E42" s="3"/>
      <c r="F42" s="3"/>
      <c r="G42" s="3"/>
    </row>
    <row r="43">
      <c r="A43" s="3"/>
      <c r="B43" s="3"/>
      <c r="C43" s="3"/>
      <c r="D43" s="3"/>
      <c r="E43" s="3"/>
      <c r="F43" s="3"/>
      <c r="G43" s="3"/>
    </row>
    <row r="44">
      <c r="A44" s="3"/>
      <c r="B44" s="3"/>
      <c r="C44" s="3"/>
      <c r="D44" s="3"/>
      <c r="E44" s="3"/>
      <c r="F44" s="3"/>
      <c r="G44" s="3"/>
    </row>
    <row r="45">
      <c r="A45" s="3"/>
      <c r="B45" s="3"/>
      <c r="C45" s="3"/>
      <c r="D45" s="3"/>
      <c r="E45" s="3"/>
      <c r="F45" s="3"/>
      <c r="G45" s="3"/>
    </row>
    <row r="46">
      <c r="A46" s="3"/>
      <c r="B46" s="3"/>
      <c r="C46" s="3"/>
      <c r="D46" s="3"/>
      <c r="E46" s="3"/>
      <c r="F46" s="3"/>
      <c r="G46" s="3"/>
    </row>
    <row r="47">
      <c r="A47" s="3"/>
      <c r="B47" s="3"/>
      <c r="C47" s="3"/>
      <c r="D47" s="3"/>
      <c r="E47" s="3"/>
      <c r="F47" s="3"/>
      <c r="G47" s="3"/>
    </row>
    <row r="48">
      <c r="A48" s="3"/>
      <c r="B48" s="3"/>
      <c r="C48" s="3"/>
      <c r="D48" s="3"/>
      <c r="E48" s="3"/>
      <c r="F48" s="3"/>
      <c r="G48" s="3"/>
    </row>
    <row r="49">
      <c r="A49" s="3"/>
      <c r="B49" s="3"/>
      <c r="C49" s="3"/>
      <c r="D49" s="3"/>
      <c r="E49" s="3"/>
      <c r="F49" s="3"/>
      <c r="G49" s="3"/>
    </row>
    <row r="50">
      <c r="A50" s="3"/>
      <c r="B50" s="3"/>
      <c r="C50" s="3"/>
      <c r="D50" s="3"/>
      <c r="E50" s="3"/>
      <c r="F50" s="3"/>
      <c r="G50" s="3"/>
    </row>
    <row r="51">
      <c r="A51" s="3"/>
      <c r="B51" s="3"/>
      <c r="C51" s="3"/>
      <c r="D51" s="3"/>
      <c r="E51" s="3"/>
      <c r="F51" s="3"/>
      <c r="G51" s="3"/>
    </row>
    <row r="52">
      <c r="A52" s="3"/>
      <c r="B52" s="3"/>
      <c r="C52" s="3"/>
      <c r="D52" s="3"/>
      <c r="E52" s="3"/>
      <c r="F52" s="3"/>
      <c r="G52" s="3"/>
    </row>
    <row r="53">
      <c r="A53" s="3"/>
      <c r="B53" s="3"/>
      <c r="C53" s="3"/>
      <c r="D53" s="3"/>
      <c r="E53" s="3"/>
      <c r="F53" s="3"/>
      <c r="G53" s="3"/>
    </row>
    <row r="54">
      <c r="A54" s="3"/>
      <c r="B54" s="3"/>
      <c r="C54" s="3"/>
      <c r="D54" s="3"/>
      <c r="E54" s="3"/>
      <c r="F54" s="3"/>
      <c r="G54" s="3"/>
    </row>
    <row r="55">
      <c r="A55" s="3"/>
      <c r="B55" s="3"/>
      <c r="C55" s="3"/>
      <c r="D55" s="3"/>
      <c r="E55" s="3"/>
      <c r="F55" s="3"/>
      <c r="G55" s="3"/>
    </row>
    <row r="56">
      <c r="A56" s="3"/>
      <c r="B56" s="3"/>
      <c r="C56" s="3"/>
      <c r="D56" s="3"/>
      <c r="E56" s="3"/>
      <c r="F56" s="3"/>
      <c r="G56" s="3"/>
    </row>
    <row r="57">
      <c r="A57" s="3"/>
      <c r="B57" s="3"/>
      <c r="C57" s="3"/>
      <c r="D57" s="3"/>
      <c r="E57" s="3"/>
      <c r="F57" s="3"/>
      <c r="G57" s="3"/>
    </row>
    <row r="58">
      <c r="A58" s="3"/>
      <c r="B58" s="3"/>
      <c r="C58" s="3"/>
      <c r="D58" s="3"/>
      <c r="E58" s="3"/>
      <c r="F58" s="3"/>
      <c r="G58" s="3"/>
    </row>
    <row r="59">
      <c r="A59" s="3"/>
      <c r="B59" s="3"/>
      <c r="C59" s="3"/>
      <c r="D59" s="3"/>
      <c r="E59" s="3"/>
      <c r="F59" s="3"/>
      <c r="G59" s="3"/>
    </row>
    <row r="60">
      <c r="A60" s="3"/>
      <c r="B60" s="3"/>
      <c r="C60" s="3"/>
      <c r="D60" s="3"/>
      <c r="E60" s="3"/>
      <c r="F60" s="3"/>
      <c r="G60" s="3"/>
    </row>
    <row r="61">
      <c r="A61" s="3"/>
      <c r="B61" s="3"/>
      <c r="C61" s="3"/>
      <c r="D61" s="3"/>
      <c r="E61" s="3"/>
      <c r="F61" s="3"/>
      <c r="G61" s="3"/>
    </row>
    <row r="62">
      <c r="A62" s="3"/>
      <c r="B62" s="3"/>
      <c r="C62" s="3"/>
      <c r="D62" s="3"/>
      <c r="E62" s="3"/>
      <c r="F62" s="3"/>
      <c r="G62" s="3"/>
    </row>
    <row r="63">
      <c r="A63" s="3"/>
      <c r="B63" s="3"/>
      <c r="C63" s="3"/>
      <c r="D63" s="3"/>
      <c r="E63" s="3"/>
      <c r="F63" s="3"/>
      <c r="G63" s="3"/>
    </row>
    <row r="64">
      <c r="A64" s="3"/>
      <c r="B64" s="3"/>
      <c r="C64" s="3"/>
      <c r="D64" s="3"/>
      <c r="E64" s="3"/>
      <c r="F64" s="3"/>
      <c r="G64" s="3"/>
    </row>
    <row r="65">
      <c r="A65" s="3"/>
      <c r="B65" s="3"/>
      <c r="C65" s="3"/>
      <c r="D65" s="3"/>
      <c r="E65" s="3"/>
      <c r="F65" s="3"/>
      <c r="G65" s="3"/>
    </row>
    <row r="66">
      <c r="A66" s="3"/>
      <c r="B66" s="3"/>
      <c r="C66" s="3"/>
      <c r="D66" s="3"/>
      <c r="E66" s="3"/>
      <c r="F66" s="3"/>
      <c r="G66" s="3"/>
    </row>
    <row r="67">
      <c r="A67" s="3"/>
      <c r="B67" s="3"/>
      <c r="C67" s="3"/>
      <c r="D67" s="3"/>
      <c r="E67" s="3"/>
      <c r="F67" s="3"/>
      <c r="G67" s="3"/>
    </row>
    <row r="68">
      <c r="A68" s="3"/>
      <c r="B68" s="3"/>
      <c r="C68" s="3"/>
      <c r="D68" s="3"/>
      <c r="E68" s="3"/>
      <c r="F68" s="3"/>
      <c r="G68" s="3"/>
    </row>
    <row r="69">
      <c r="A69" s="3"/>
      <c r="B69" s="3"/>
      <c r="C69" s="3"/>
      <c r="D69" s="3"/>
      <c r="E69" s="3"/>
      <c r="F69" s="3"/>
      <c r="G69" s="3"/>
    </row>
    <row r="70">
      <c r="A70" s="3"/>
      <c r="B70" s="3"/>
      <c r="C70" s="3"/>
      <c r="D70" s="3"/>
      <c r="E70" s="3"/>
      <c r="F70" s="3"/>
      <c r="G70" s="3"/>
    </row>
  </sheetData>
  <mergeCells>
    <mergeCell ref="A1:G1"/>
    <mergeCell ref="A2:G2"/>
    <mergeCell ref="A3:G3"/>
    <mergeCell ref="A4:G4"/>
  </mergeCells>
  <conditionalFormatting sqref="G8:G17">
    <cfRule type="containsText" dxfId="2" priority="1" operator="containsText" text="Unknown"/>
  </conditionalFormatting>
  <dataValidations count="2">
    <dataValidation type="list" sqref="C8:C17">
      <formula1>Choices_stages</formula1>
    </dataValidation>
    <dataValidation type="list" sqref="G8:G17">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v1.0&amp;CStage Evidence&amp;RPage &amp;P of &amp;N</oddFooter>
  </headerFooter>
  <colBreaks count="2" manualBreakCount="2">
    <brk id="4" min="0" max="1048575" man="1"/>
    <brk id="5" min="0" max="1048575" man="1"/>
  </colBreaks>
  <tableParts count="1">
    <tablePart r:id="R3ddff2e03a8d45ca"/>
  </tableParts>
</worksheet>
</file>

<file path=xl/worksheets/sheet7.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3" hidden="0" customWidth="1"/>
    <col min="3" max="3" width="40" hidden="0" customWidth="1"/>
    <col min="4" max="4" width="22" hidden="0" customWidth="1"/>
    <col min="5" max="5" width="35" hidden="0" customWidth="1"/>
    <col min="6" max="6" width="75" hidden="0" customWidth="1"/>
    <col min="7" max="7" width="80" hidden="0" customWidth="1"/>
    <col min="8" max="8" width="24" hidden="0" customWidth="1"/>
  </cols>
  <sheetData>
    <row r="1" ht="32" customHeight="1">
      <c r="A1" s="6" t="str">
        <v>Chain Timeline</v>
      </c>
      <c r="B1" s="6" t="str">
        <v>Chain Timeline</v>
      </c>
      <c r="C1" s="6" t="str">
        <v>Chain Timeline</v>
      </c>
      <c r="D1" s="6" t="str">
        <v>Chain Timeline</v>
      </c>
      <c r="E1" s="6" t="str">
        <v>Chain Timeline</v>
      </c>
      <c r="F1" s="6" t="str">
        <v>Chain Timeline</v>
      </c>
      <c r="G1" s="6" t="str">
        <v>Chain Timeline</v>
      </c>
      <c r="H1" s="6" t="str">
        <v>Chain Timeline</v>
      </c>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row>
    <row r="3" ht="22" customHeight="1">
      <c r="A3" s="10" t="str">
        <v>Start Here / workbook navigation</v>
      </c>
      <c r="B3" s="10"/>
      <c r="C3" s="10"/>
      <c r="D3" s="10"/>
      <c r="E3" s="10"/>
      <c r="F3" s="10"/>
      <c r="G3" s="10"/>
      <c r="H3" s="10"/>
    </row>
    <row r="4" ht="46" customHeight="1">
      <c r="A4" s="12" t="str">
        <v>Keep unmapped activity and repeated sequences visible. Stage order is not proof of event order or causality.</v>
      </c>
      <c r="B4" s="12"/>
      <c r="C4" s="12"/>
      <c r="D4" s="12"/>
      <c r="E4" s="12"/>
      <c r="F4" s="12"/>
      <c r="G4" s="12"/>
      <c r="H4" s="12"/>
    </row>
    <row r="5">
      <c r="A5" s="3"/>
      <c r="B5" s="3"/>
      <c r="C5" s="3"/>
      <c r="D5" s="3"/>
      <c r="E5" s="3"/>
      <c r="F5" s="3"/>
      <c r="G5" s="3"/>
      <c r="H5" s="3"/>
    </row>
    <row r="6">
      <c r="A6" s="3"/>
      <c r="B6" s="3"/>
      <c r="C6" s="3"/>
      <c r="D6" s="3"/>
      <c r="E6" s="3"/>
      <c r="F6" s="3"/>
      <c r="G6" s="3"/>
      <c r="H6" s="3"/>
    </row>
    <row r="7" ht="33" customHeight="1">
      <c r="A7" s="16" t="str">
        <v>ID</v>
      </c>
      <c r="B7" s="16" t="str">
        <v>Event time (UTC)</v>
      </c>
      <c r="C7" s="16" t="str">
        <v>Source / pointer</v>
      </c>
      <c r="D7" s="16" t="str">
        <v>Sequence / pivot</v>
      </c>
      <c r="E7" s="16" t="str">
        <v>Assessed stage</v>
      </c>
      <c r="F7" s="16" t="str">
        <v>Observation</v>
      </c>
      <c r="G7" s="16" t="str">
        <v>Rationale / ambiguity</v>
      </c>
      <c r="H7" s="16" t="str">
        <v>Session</v>
      </c>
    </row>
    <row r="8" ht="25" customHeight="1">
      <c r="A8" s="19" t="str">
        <v>EVT-001</v>
      </c>
      <c r="B8" s="32" t="d">
        <v>2026-10-12T08:00:00.000Z</v>
      </c>
      <c r="C8" s="19" t="str">
        <v>EVID-IDENTITY /events/0</v>
      </c>
      <c r="D8" s="19" t="str">
        <v>SEQ-001</v>
      </c>
      <c r="E8" s="19" t="str">
        <v>Unmapped / context</v>
      </c>
      <c r="F8" s="19" t="str">
        <v>Known owner sign-in from usual documentation IP.</v>
      </c>
      <c r="G8" s="19" t="str">
        <v>Context only; no maliciousness inferred from this record alone.</v>
      </c>
      <c r="H8" s="19" t="str">
        <v>SES-BASE</v>
      </c>
    </row>
    <row r="9" ht="25" customHeight="1">
      <c r="A9" s="20" t="str">
        <v>EVT-002</v>
      </c>
      <c r="B9" s="33" t="d">
        <v>2026-10-12T08:03:00.000Z</v>
      </c>
      <c r="C9" s="20" t="str">
        <v>EVID-VPN /events/0</v>
      </c>
      <c r="D9" s="20" t="str">
        <v>SEQ-001</v>
      </c>
      <c r="E9" s="20" t="str">
        <v>Unmapped / context</v>
      </c>
      <c r="F9" s="20" t="str">
        <v>Known owner VPN assigned 10.20.0.14.</v>
      </c>
      <c r="G9" s="20" t="str">
        <v>Context only; no maliciousness inferred from this record alone.</v>
      </c>
      <c r="H9" s="20" t="str">
        <v>SES-BASE</v>
      </c>
    </row>
    <row r="10" ht="25" customHeight="1">
      <c r="A10" s="19" t="str">
        <v>EVT-003</v>
      </c>
      <c r="B10" s="32" t="d">
        <v>2026-10-12T08:05:00.000Z</v>
      </c>
      <c r="C10" s="19" t="str">
        <v>EVID-WINDOWS /events/0</v>
      </c>
      <c r="D10" s="19" t="str">
        <v>SEQ-001</v>
      </c>
      <c r="E10" s="19" t="str">
        <v>Unmapped / context</v>
      </c>
      <c r="F10" s="19" t="str">
        <v>Baseline RDP to APP-01 from assigned VPN IP.</v>
      </c>
      <c r="G10" s="19" t="str">
        <v>Context only; no maliciousness inferred from this record alone.</v>
      </c>
      <c r="H10" s="19" t="str">
        <v>SES-BASE</v>
      </c>
    </row>
    <row r="11" ht="25" customHeight="1">
      <c r="A11" s="20" t="str">
        <v>EVT-004</v>
      </c>
      <c r="B11" s="33" t="d">
        <v>2026-10-12T08:08:00.000Z</v>
      </c>
      <c r="C11" s="20" t="str">
        <v>EVID-ENDPOINT /events/0</v>
      </c>
      <c r="D11" s="20" t="str">
        <v>SEQ-001</v>
      </c>
      <c r="E11" s="20" t="str">
        <v>Unmapped / context</v>
      </c>
      <c r="F11" s="20" t="str">
        <v>Approved report-health diagnostic run.</v>
      </c>
      <c r="G11" s="20" t="str">
        <v>Context only; no maliciousness inferred from this record alone.</v>
      </c>
      <c r="H11" s="20" t="str">
        <v>SES-BASE</v>
      </c>
    </row>
    <row r="12" ht="25" customHeight="1">
      <c r="A12" s="19" t="str">
        <v>EVT-005</v>
      </c>
      <c r="B12" s="32" t="d">
        <v>2026-10-12T08:12:00.000Z</v>
      </c>
      <c r="C12" s="19" t="str">
        <v>EVID-CLOUD /events/0</v>
      </c>
      <c r="D12" s="19" t="str">
        <v>SEQ-001</v>
      </c>
      <c r="E12" s="19" t="str">
        <v>Unmapped / context</v>
      </c>
      <c r="F12" s="19" t="str">
        <v>Known-owner read of the operations guide.</v>
      </c>
      <c r="G12" s="19" t="str">
        <v>Context only; no maliciousness inferred from this record alone.</v>
      </c>
      <c r="H12" s="19" t="str">
        <v>SES-BASE</v>
      </c>
    </row>
    <row r="13" ht="25" customHeight="1">
      <c r="A13" s="20" t="str">
        <v>EVT-006</v>
      </c>
      <c r="B13" s="33" t="d">
        <v>2026-10-12T09:00:00.000Z</v>
      </c>
      <c r="C13" s="20" t="str">
        <v>EVID-NETWORK /events/0</v>
      </c>
      <c r="D13" s="20" t="str">
        <v>SEQ-001</v>
      </c>
      <c r="E13" s="20" t="str">
        <v>Unmapped / context</v>
      </c>
      <c r="F13" s="20" t="str">
        <v>Routine backup-network flow; separate service context.</v>
      </c>
      <c r="G13" s="20" t="str">
        <v>Context only; no maliciousness inferred from this record alone.</v>
      </c>
      <c r="H13" s="20"/>
    </row>
    <row r="14" ht="25" customHeight="1">
      <c r="A14" s="19" t="str">
        <v>EVT-007</v>
      </c>
      <c r="B14" s="32" t="d">
        <v>2026-10-12T09:04:59.999Z</v>
      </c>
      <c r="C14" s="19" t="str">
        <v>EVID-WINDOWS /events/1</v>
      </c>
      <c r="D14" s="19" t="str">
        <v>SEQ-001</v>
      </c>
      <c r="E14" s="19" t="str">
        <v>Unmapped / context</v>
      </c>
      <c r="F14" s="19" t="str">
        <v>Known owner L-114 logoff.</v>
      </c>
      <c r="G14" s="19" t="str">
        <v>Context only; no maliciousness inferred from this record alone.</v>
      </c>
      <c r="H14" s="19" t="str">
        <v>SES-BASE</v>
      </c>
    </row>
    <row r="15" ht="25" customHeight="1">
      <c r="A15" s="20" t="str">
        <v>EVT-008</v>
      </c>
      <c r="B15" s="33" t="d">
        <v>2026-10-12T09:07:00.000Z</v>
      </c>
      <c r="C15" s="20" t="str">
        <v>EVID-VPN /events/1</v>
      </c>
      <c r="D15" s="20" t="str">
        <v>SEQ-001</v>
      </c>
      <c r="E15" s="20" t="str">
        <v>Unmapped / context</v>
      </c>
      <c r="F15" s="20" t="str">
        <v>Baseline V-14 tunnel ended.</v>
      </c>
      <c r="G15" s="20" t="str">
        <v>Context only; no maliciousness inferred from this record alone.</v>
      </c>
      <c r="H15" s="20" t="str">
        <v>SES-BASE</v>
      </c>
    </row>
    <row r="16" ht="25" customHeight="1">
      <c r="A16" s="19" t="str">
        <v>EVT-009</v>
      </c>
      <c r="B16" s="32" t="d">
        <v>2026-10-12T13:00:00.000Z</v>
      </c>
      <c r="C16" s="19" t="str">
        <v>EVID-IDENTITY /events/1</v>
      </c>
      <c r="D16" s="19" t="str">
        <v>SEQ-001</v>
      </c>
      <c r="E16" s="19" t="str">
        <v>Unmapped / context</v>
      </c>
      <c r="F16" s="19" t="str">
        <v>Routine owner refresh; no inference of all-day device possession.</v>
      </c>
      <c r="G16" s="19" t="str">
        <v>Context only; no maliciousness inferred from this record alone.</v>
      </c>
      <c r="H16" s="19" t="str">
        <v>SES-BASE</v>
      </c>
    </row>
    <row r="17" ht="25" customHeight="1">
      <c r="A17" s="20" t="str">
        <v>EVT-010</v>
      </c>
      <c r="B17" s="33" t="d">
        <v>2026-10-12T13:02:00.000Z</v>
      </c>
      <c r="C17" s="20" t="str">
        <v>EVID-CLOUD /events/1</v>
      </c>
      <c r="D17" s="20" t="str">
        <v>SEQ-001</v>
      </c>
      <c r="E17" s="20" t="str">
        <v>Unmapped / context</v>
      </c>
      <c r="F17" s="20" t="str">
        <v>Ordinary operations-library listing.</v>
      </c>
      <c r="G17" s="20" t="str">
        <v>Context only; no maliciousness inferred from this record alone.</v>
      </c>
      <c r="H17" s="20" t="str">
        <v>SES-BASE</v>
      </c>
    </row>
    <row r="18" ht="25" customHeight="1">
      <c r="A18" s="19" t="str">
        <v>EVT-011</v>
      </c>
      <c r="B18" s="32" t="d">
        <v>2026-10-12T18:00:00.000Z</v>
      </c>
      <c r="C18" s="19" t="str">
        <v>EVID-ENDPOINT /events/1</v>
      </c>
      <c r="D18" s="19" t="str">
        <v>SEQ-001</v>
      </c>
      <c r="E18" s="19" t="str">
        <v>Unmapped / context</v>
      </c>
      <c r="F18" s="19" t="str">
        <v>PatchWindow task created by approved operator.</v>
      </c>
      <c r="G18" s="19" t="str">
        <v>Context only; no maliciousness inferred from this record alone.</v>
      </c>
      <c r="H18" s="19" t="str">
        <v>SES-OPS</v>
      </c>
    </row>
    <row r="19" ht="25" customHeight="1">
      <c r="A19" s="20" t="str">
        <v>EVT-012</v>
      </c>
      <c r="B19" s="33" t="d">
        <v>2026-10-12T18:00:05.000Z</v>
      </c>
      <c r="C19" s="20" t="str">
        <v>EVID-WINDOWS /events/2</v>
      </c>
      <c r="D19" s="20" t="str">
        <v>SEQ-001</v>
      </c>
      <c r="E19" s="20" t="str">
        <v>Unmapped / context</v>
      </c>
      <c r="F19" s="20" t="str">
        <v>PatchWindow registration matches separate ops account.</v>
      </c>
      <c r="G19" s="20" t="str">
        <v>Context only; no maliciousness inferred from this record alone.</v>
      </c>
      <c r="H19" s="20" t="str">
        <v>SES-OPS</v>
      </c>
    </row>
    <row r="20" ht="25" customHeight="1">
      <c r="A20" s="19" t="str">
        <v>EVT-013</v>
      </c>
      <c r="B20" s="32" t="d">
        <v>2026-10-12T18:04:59.999Z</v>
      </c>
      <c r="C20" s="19" t="str">
        <v>EVID-ENDPOINT /events/2</v>
      </c>
      <c r="D20" s="19" t="str">
        <v>SEQ-001</v>
      </c>
      <c r="E20" s="19" t="str">
        <v>Unmapped / context</v>
      </c>
      <c r="F20" s="19" t="str">
        <v>Approved patch task executes signed maintenance image.</v>
      </c>
      <c r="G20" s="19" t="str">
        <v>Context only; no maliciousness inferred from this record alone.</v>
      </c>
      <c r="H20" s="19" t="str">
        <v>SES-OPS</v>
      </c>
    </row>
    <row r="21" ht="25" customHeight="1">
      <c r="A21" s="20" t="str">
        <v>EVT-014</v>
      </c>
      <c r="B21" s="33" t="d">
        <v>2026-10-12T18:08:00.000Z</v>
      </c>
      <c r="C21" s="20" t="str">
        <v>EVID-NETWORK /events/1</v>
      </c>
      <c r="D21" s="20" t="str">
        <v>SEQ-001</v>
      </c>
      <c r="E21" s="20" t="str">
        <v>Unmapped / context</v>
      </c>
      <c r="F21" s="20" t="str">
        <v>Patch repository download matches approved window.</v>
      </c>
      <c r="G21" s="20" t="str">
        <v>Context only; no maliciousness inferred from this record alone.</v>
      </c>
      <c r="H21" s="20" t="str">
        <v>SES-OPS</v>
      </c>
    </row>
    <row r="22" ht="25" customHeight="1">
      <c r="A22" s="19" t="str">
        <v>EVT-015</v>
      </c>
      <c r="B22" s="32" t="d">
        <v>2026-10-12T18:10:00.000Z</v>
      </c>
      <c r="C22" s="19" t="str">
        <v>EVID-CLOUD /events/2</v>
      </c>
      <c r="D22" s="19" t="str">
        <v>SEQ-001</v>
      </c>
      <c r="E22" s="19" t="str">
        <v>Unmapped / context</v>
      </c>
      <c r="F22" s="19" t="str">
        <v>Separate service identity reads scheduled backup manifest.</v>
      </c>
      <c r="G22" s="19" t="str">
        <v>Context only; no maliciousness inferred from this record alone.</v>
      </c>
      <c r="H22" s="19"/>
    </row>
    <row r="23" ht="25" customHeight="1">
      <c r="A23" s="20" t="str">
        <v>EVT-016</v>
      </c>
      <c r="B23" s="33" t="d">
        <v>2026-10-13T09:01:00.000Z</v>
      </c>
      <c r="C23" s="20" t="str">
        <v>EVID-IDENTITY /events/2</v>
      </c>
      <c r="D23" s="20" t="str">
        <v>SEQ-001</v>
      </c>
      <c r="E23" s="20" t="str">
        <v>Unmapped / context</v>
      </c>
      <c r="F23" s="20" t="str">
        <v>Alex account rejected from unfamiliar documentation IP.</v>
      </c>
      <c r="G23" s="20" t="str">
        <v>Context only; no maliciousness inferred from this record alone.</v>
      </c>
      <c r="H23" s="20"/>
    </row>
    <row r="24" ht="38" customHeight="1">
      <c r="A24" s="19" t="str">
        <v>EVT-017</v>
      </c>
      <c r="B24" s="32" t="d">
        <v>2026-10-13T09:03:00.000Z</v>
      </c>
      <c r="C24" s="19" t="str">
        <v>EVID-IDENTITY /events/3</v>
      </c>
      <c r="D24" s="19" t="str">
        <v>SEQ-001</v>
      </c>
      <c r="E24" s="19" t="str">
        <v>Unmapped / context</v>
      </c>
      <c r="F24" s="19" t="str">
        <v>Alex sign-in accepted from unfamiliar source; owner later denies it.</v>
      </c>
      <c r="G24" s="19" t="str">
        <v>Identity/session access is accepted but denied by the fictional holder. Acquisition method is unknown.</v>
      </c>
      <c r="H24" s="19" t="str">
        <v>SES-UNKNOWN</v>
      </c>
    </row>
    <row r="25" ht="25" customHeight="1">
      <c r="A25" s="20" t="str">
        <v>EVT-018</v>
      </c>
      <c r="B25" s="33" t="d">
        <v>2026-10-13T09:04:00.000Z</v>
      </c>
      <c r="C25" s="20" t="str">
        <v>EVID-IDENTITY /events/4</v>
      </c>
      <c r="D25" s="20" t="str">
        <v>SEQ-001</v>
      </c>
      <c r="E25" s="20" t="str">
        <v>Unmapped / context</v>
      </c>
      <c r="F25" s="20" t="str">
        <v>VPN assertion issued for IC-77.</v>
      </c>
      <c r="G25" s="20" t="str">
        <v>Context only; no maliciousness inferred from this record alone.</v>
      </c>
      <c r="H25" s="20" t="str">
        <v>SES-UNKNOWN</v>
      </c>
    </row>
    <row r="26" ht="38" customHeight="1">
      <c r="A26" s="19" t="str">
        <v>EVT-019</v>
      </c>
      <c r="B26" s="32" t="d">
        <v>2026-10-13T09:04:59.999Z</v>
      </c>
      <c r="C26" s="19" t="str">
        <v>EVID-VPN /events/2</v>
      </c>
      <c r="D26" s="19" t="str">
        <v>SEQ-001</v>
      </c>
      <c r="E26" s="19" t="str">
        <v>Unmapped / context</v>
      </c>
      <c r="F26" s="19" t="str">
        <v>V-77 binds ASSERT-77 to assigned 10.20.0.77.</v>
      </c>
      <c r="G26" s="19" t="str">
        <v>Identity/session access is accepted but denied by the fictional holder. Acquisition method is unknown.</v>
      </c>
      <c r="H26" s="19" t="str">
        <v>SES-UNKNOWN</v>
      </c>
    </row>
    <row r="27" ht="38" customHeight="1">
      <c r="A27" s="20" t="str">
        <v>EVT-020</v>
      </c>
      <c r="B27" s="33" t="d">
        <v>2026-10-13T09:07:00.000Z</v>
      </c>
      <c r="C27" s="20" t="str">
        <v>EVID-NETWORK /events/2</v>
      </c>
      <c r="D27" s="20" t="str">
        <v>SEQ-001</v>
      </c>
      <c r="E27" s="20" t="str">
        <v>Unmapped / context</v>
      </c>
      <c r="F27" s="20" t="str">
        <v>10.20.0.77 connects to APP-01 RDP service.</v>
      </c>
      <c r="G27" s="20" t="str">
        <v>VPN assignment, RDP flow and destination logon correlate. Source IP alone would be insufficient.</v>
      </c>
      <c r="H27" s="20" t="str">
        <v>SES-UNKNOWN</v>
      </c>
    </row>
    <row r="28" ht="38" customHeight="1">
      <c r="A28" s="19" t="str">
        <v>EVT-021</v>
      </c>
      <c r="B28" s="32" t="d">
        <v>2026-10-13T09:07:05.000Z</v>
      </c>
      <c r="C28" s="19" t="str">
        <v>EVID-WINDOWS /events/3</v>
      </c>
      <c r="D28" s="19" t="str">
        <v>SEQ-001</v>
      </c>
      <c r="E28" s="19" t="str">
        <v>Unmapped / context</v>
      </c>
      <c r="F28" s="19" t="str">
        <v>APP-01 logon L-712 accepts Alex from assigned IP.</v>
      </c>
      <c r="G28" s="19" t="str">
        <v>VPN assignment, RDP flow and destination logon correlate. Source IP alone would be insufficient.</v>
      </c>
      <c r="H28" s="19" t="str">
        <v>SES-UNKNOWN</v>
      </c>
    </row>
    <row r="29" ht="25" customHeight="1">
      <c r="A29" s="20" t="str">
        <v>EVT-022</v>
      </c>
      <c r="B29" s="33" t="d">
        <v>2026-10-13T09:08:00.000Z</v>
      </c>
      <c r="C29" s="20" t="str">
        <v>EVID-ENDPOINT /events/3</v>
      </c>
      <c r="D29" s="20" t="str">
        <v>SEQ-001</v>
      </c>
      <c r="E29" s="20" t="str">
        <v>Unmapped / context</v>
      </c>
      <c r="F29" s="20" t="str">
        <v>Identity-check utility executes in L-712.</v>
      </c>
      <c r="G29" s="20" t="str">
        <v>Context only; no maliciousness inferred from this record alone.</v>
      </c>
      <c r="H29" s="20" t="str">
        <v>SES-UNKNOWN</v>
      </c>
    </row>
    <row r="30" ht="25" customHeight="1">
      <c r="A30" s="19" t="str">
        <v>EVT-023</v>
      </c>
      <c r="B30" s="32" t="d">
        <v>2026-10-13T09:09:00.000Z</v>
      </c>
      <c r="C30" s="19" t="str">
        <v>EVID-ENDPOINT /events/4</v>
      </c>
      <c r="D30" s="19" t="str">
        <v>SEQ-001</v>
      </c>
      <c r="E30" s="19" t="str">
        <v>Unmapped / context</v>
      </c>
      <c r="F30" s="19" t="str">
        <v>PowerShell executes ReportCache.ps1 in L-712; content not supplied.</v>
      </c>
      <c r="G30" s="19" t="str">
        <v>Context only; no maliciousness inferred from this record alone.</v>
      </c>
      <c r="H30" s="19" t="str">
        <v>SES-UNKNOWN</v>
      </c>
    </row>
    <row r="31" ht="38" customHeight="1">
      <c r="A31" s="20" t="str">
        <v>EVT-024</v>
      </c>
      <c r="B31" s="33" t="d">
        <v>2026-10-13T09:10:00.000Z</v>
      </c>
      <c r="C31" s="20" t="str">
        <v>EVID-WINDOWS /events/4</v>
      </c>
      <c r="D31" s="20" t="str">
        <v>SEQ-001</v>
      </c>
      <c r="E31" s="20" t="str">
        <v>Installation</v>
      </c>
      <c r="F31" s="20" t="str">
        <v>ReportCache task registered under Alex; no matching approved change.</v>
      </c>
      <c r="G31" s="20" t="str">
        <v>Unapproved task registration and execution establish a user-context persistence mechanism.</v>
      </c>
      <c r="H31" s="20" t="str">
        <v>SES-UNKNOWN</v>
      </c>
    </row>
    <row r="32" ht="38" customHeight="1">
      <c r="A32" s="19" t="str">
        <v>EVT-025</v>
      </c>
      <c r="B32" s="32" t="d">
        <v>2026-10-13T09:11:00.000Z</v>
      </c>
      <c r="C32" s="19" t="str">
        <v>EVID-ENDPOINT /events/5</v>
      </c>
      <c r="D32" s="19" t="str">
        <v>SEQ-001</v>
      </c>
      <c r="E32" s="19" t="str">
        <v>Installation</v>
      </c>
      <c r="F32" s="19" t="str">
        <v>ReportCache task invokes script in Alex context.</v>
      </c>
      <c r="G32" s="19" t="str">
        <v>Unapproved task registration and execution establish a user-context persistence mechanism.</v>
      </c>
      <c r="H32" s="19" t="str">
        <v>SES-UNKNOWN</v>
      </c>
    </row>
    <row r="33" ht="38" customHeight="1">
      <c r="A33" s="20" t="str">
        <v>EVT-026</v>
      </c>
      <c r="B33" s="33" t="d">
        <v>2026-10-13T09:12:00.000Z</v>
      </c>
      <c r="C33" s="20" t="str">
        <v>EVID-WINDOWS /events/5</v>
      </c>
      <c r="D33" s="20" t="str">
        <v>SEQ-001</v>
      </c>
      <c r="E33" s="20" t="str">
        <v>Actions on Objectives</v>
      </c>
      <c r="F33" s="20" t="str">
        <v>Selected report-file access under L-712; 31 distinct local paths in this record.</v>
      </c>
      <c r="G33" s="20" t="str">
        <v>Local access/staging and cloud download operations support collection activity. Final adversary objective and full external transfer are unknown.</v>
      </c>
      <c r="H33" s="20" t="str">
        <v>SES-UNKNOWN</v>
      </c>
    </row>
    <row r="34" ht="25" customHeight="1">
      <c r="A34" s="19" t="str">
        <v>EVT-027</v>
      </c>
      <c r="B34" s="32" t="d">
        <v>2026-10-13T09:13:00.000Z</v>
      </c>
      <c r="C34" s="19" t="str">
        <v>EVID-ENDPOINT /events/6</v>
      </c>
      <c r="D34" s="19" t="str">
        <v>SEQ-001</v>
      </c>
      <c r="E34" s="19" t="str">
        <v>Unmapped / context</v>
      </c>
      <c r="F34" s="19" t="str">
        <v>Archive utility runs over local finance exports.</v>
      </c>
      <c r="G34" s="19" t="str">
        <v>Local archive creation supports staging, not proof of exfiltration.</v>
      </c>
      <c r="H34" s="19" t="str">
        <v>SES-UNKNOWN</v>
      </c>
    </row>
    <row r="35" ht="38" customHeight="1">
      <c r="A35" s="20" t="str">
        <v>EVT-028</v>
      </c>
      <c r="B35" s="33" t="d">
        <v>2026-10-13T09:14:00.000Z</v>
      </c>
      <c r="C35" s="20" t="str">
        <v>EVID-ENDPOINT /events/7</v>
      </c>
      <c r="D35" s="20" t="str">
        <v>SEQ-001</v>
      </c>
      <c r="E35" s="20" t="str">
        <v>Actions on Objectives</v>
      </c>
      <c r="F35" s="20" t="str">
        <v>reports.zip is created locally; presence does not prove external transfer.</v>
      </c>
      <c r="G35" s="20" t="str">
        <v>Local archive creation supports staging, not proof of exfiltration.</v>
      </c>
      <c r="H35" s="20" t="str">
        <v>SES-UNKNOWN</v>
      </c>
    </row>
    <row r="36" ht="38" customHeight="1">
      <c r="A36" s="19" t="str">
        <v>EVT-029</v>
      </c>
      <c r="B36" s="32" t="d">
        <v>2026-10-13T09:14:29.999Z</v>
      </c>
      <c r="C36" s="19" t="str">
        <v>EVID-NETWORK /events/3</v>
      </c>
      <c r="D36" s="19" t="str">
        <v>SEQ-001</v>
      </c>
      <c r="E36" s="19" t="str">
        <v>Command and Control</v>
      </c>
      <c r="F36" s="19" t="str">
        <v>APP-01 resolves sync.example.test to documentation IP.</v>
      </c>
      <c r="G36" s="19" t="str">
        <v>The TLS destination is a candidate for investigation; content/process attribution does not establish command and control.</v>
      </c>
      <c r="H36" s="19"/>
    </row>
    <row r="37" ht="38" customHeight="1">
      <c r="A37" s="20" t="str">
        <v>EVT-030</v>
      </c>
      <c r="B37" s="33" t="d">
        <v>2026-10-13T09:15:00.000Z</v>
      </c>
      <c r="C37" s="20" t="str">
        <v>EVID-NETWORK /events/4</v>
      </c>
      <c r="D37" s="20" t="str">
        <v>SEQ-001</v>
      </c>
      <c r="E37" s="20" t="str">
        <v>Command and Control</v>
      </c>
      <c r="F37" s="20" t="str">
        <v>APP-01 has short TLS flow; content and process attribution absent.</v>
      </c>
      <c r="G37" s="20" t="str">
        <v>The TLS destination is a candidate for investigation; content/process attribution does not establish command and control.</v>
      </c>
      <c r="H37" s="20"/>
    </row>
    <row r="38" ht="38" customHeight="1">
      <c r="A38" s="19" t="str">
        <v>EVT-031</v>
      </c>
      <c r="B38" s="32" t="d">
        <v>2026-10-13T09:16:00.000Z</v>
      </c>
      <c r="C38" s="19" t="str">
        <v>EVID-WINDOWS /events/6</v>
      </c>
      <c r="D38" s="19" t="str">
        <v>SEQ-001</v>
      </c>
      <c r="E38" s="19" t="str">
        <v>Unmapped / context</v>
      </c>
      <c r="F38" s="19" t="str">
        <v>Time-service record reports correction from +120 seconds to reference time.</v>
      </c>
      <c r="G38" s="19" t="str">
        <v>Context only; no maliciousness inferred from this record alone.</v>
      </c>
      <c r="H38" s="19"/>
    </row>
    <row r="39" ht="38" customHeight="1">
      <c r="A39" s="20" t="str">
        <v>EVT-032</v>
      </c>
      <c r="B39" s="33" t="d">
        <v>2026-10-13T09:17:00.000Z</v>
      </c>
      <c r="C39" s="20" t="str">
        <v>EVID-CLOUD /events/3</v>
      </c>
      <c r="D39" s="20" t="str">
        <v>SEQ-001</v>
      </c>
      <c r="E39" s="20" t="str">
        <v>Unmapped / context</v>
      </c>
      <c r="F39" s="20" t="str">
        <v>C-88 uses Alex with correlation IC-77 from the unfamiliar source.</v>
      </c>
      <c r="G39" s="20" t="str">
        <v>The suspicious cloud session performs recorded reads/downloads. Recipient and total exposure remain unresolved.</v>
      </c>
      <c r="H39" s="20" t="str">
        <v>SES-CLOUD</v>
      </c>
    </row>
    <row r="40" ht="25" customHeight="1">
      <c r="A40" s="19" t="str">
        <v>EVT-033</v>
      </c>
      <c r="B40" s="32" t="d">
        <v>2026-10-13T09:17:59.999Z</v>
      </c>
      <c r="C40" s="19" t="str">
        <v>EVID-CLOUD /events/4</v>
      </c>
      <c r="D40" s="19" t="str">
        <v>SEQ-001</v>
      </c>
      <c r="E40" s="19" t="str">
        <v>Unmapped / context</v>
      </c>
      <c r="F40" s="19" t="str">
        <v>C-88 lists Finance reports.</v>
      </c>
      <c r="G40" s="19" t="str">
        <v>Context only; no maliciousness inferred from this record alone.</v>
      </c>
      <c r="H40" s="19" t="str">
        <v>SES-CLOUD</v>
      </c>
    </row>
    <row r="41" ht="38" customHeight="1">
      <c r="A41" s="20" t="str">
        <v>EVT-034</v>
      </c>
      <c r="B41" s="33" t="d">
        <v>2026-10-13T09:20:00.000Z</v>
      </c>
      <c r="C41" s="20" t="str">
        <v>EVID-CLOUD /events/5</v>
      </c>
      <c r="D41" s="20" t="str">
        <v>SEQ-001</v>
      </c>
      <c r="E41" s="20" t="str">
        <v>Actions on Objectives</v>
      </c>
      <c r="F41" s="20" t="str">
        <v>Service records a successful download operation; receiving device not established.</v>
      </c>
      <c r="G41" s="20" t="str">
        <v>The suspicious cloud session performs recorded reads/downloads. Recipient and total exposure remain unresolved.</v>
      </c>
      <c r="H41" s="20" t="str">
        <v>SES-CLOUD</v>
      </c>
    </row>
    <row r="42" ht="38" customHeight="1">
      <c r="A42" s="19" t="str">
        <v>EVT-035</v>
      </c>
      <c r="B42" s="32" t="d">
        <v>2026-10-13T09:20:59.999Z</v>
      </c>
      <c r="C42" s="19" t="str">
        <v>EVID-CLOUD /events/6</v>
      </c>
      <c r="D42" s="19" t="str">
        <v>SEQ-001</v>
      </c>
      <c r="E42" s="19" t="str">
        <v>Actions on Objectives</v>
      </c>
      <c r="F42" s="19" t="str">
        <v>Service records a successful download operation; receiving device not established.</v>
      </c>
      <c r="G42" s="19" t="str">
        <v>The suspicious cloud session performs recorded reads/downloads. Recipient and total exposure remain unresolved.</v>
      </c>
      <c r="H42" s="19" t="str">
        <v>SES-CLOUD</v>
      </c>
    </row>
    <row r="43" ht="38" customHeight="1">
      <c r="A43" s="20" t="str">
        <v>EVT-036</v>
      </c>
      <c r="B43" s="33" t="d">
        <v>2026-10-13T09:22:00.000Z</v>
      </c>
      <c r="C43" s="20" t="str">
        <v>EVID-CLOUD /events/7</v>
      </c>
      <c r="D43" s="20" t="str">
        <v>SEQ-001</v>
      </c>
      <c r="E43" s="20" t="str">
        <v>Actions on Objectives</v>
      </c>
      <c r="F43" s="20" t="str">
        <v>Service records a successful download operation; receiving device not established.</v>
      </c>
      <c r="G43" s="20" t="str">
        <v>The suspicious cloud session performs recorded reads/downloads. Recipient and total exposure remain unresolved.</v>
      </c>
      <c r="H43" s="20" t="str">
        <v>SES-CLOUD</v>
      </c>
    </row>
    <row r="44" ht="38" customHeight="1">
      <c r="A44" s="19" t="str">
        <v>EVT-037</v>
      </c>
      <c r="B44" s="32" t="d">
        <v>2026-10-13T09:25:00.000Z</v>
      </c>
      <c r="C44" s="19" t="str">
        <v>EVID-IDENTITY /events/5</v>
      </c>
      <c r="D44" s="19" t="str">
        <v>SEQ-001</v>
      </c>
      <c r="E44" s="19" t="str">
        <v>Unmapped / context</v>
      </c>
      <c r="F44" s="19" t="str">
        <v>Unfamiliar-context alert reaches analysts; alert itself is not attribution.</v>
      </c>
      <c r="G44" s="19" t="str">
        <v>Context only; no maliciousness inferred from this record alone.</v>
      </c>
      <c r="H44" s="19" t="str">
        <v>SES-UNKNOWN</v>
      </c>
    </row>
    <row r="45" ht="25" customHeight="1">
      <c r="A45" s="20" t="str">
        <v>EVT-038</v>
      </c>
      <c r="B45" s="33" t="d">
        <v>2026-10-13T09:26:00.000Z</v>
      </c>
      <c r="C45" s="20" t="str">
        <v>EVID-VPN /events/3</v>
      </c>
      <c r="D45" s="20" t="str">
        <v>SEQ-001</v>
      </c>
      <c r="E45" s="20" t="str">
        <v>Unmapped / context</v>
      </c>
      <c r="F45" s="20" t="str">
        <v>V-77 aggregate counters include all tunnel protocols.</v>
      </c>
      <c r="G45" s="20" t="str">
        <v>Context only; no maliciousness inferred from this record alone.</v>
      </c>
      <c r="H45" s="20" t="str">
        <v>SES-UNKNOWN</v>
      </c>
    </row>
    <row r="46" ht="25" customHeight="1">
      <c r="A46" s="19" t="str">
        <v>EVT-039</v>
      </c>
      <c r="B46" s="32" t="d">
        <v>2026-10-13T09:29:00.000Z</v>
      </c>
      <c r="C46" s="19" t="str">
        <v>EVID-WINDOWS /events/7</v>
      </c>
      <c r="D46" s="19" t="str">
        <v>SEQ-001</v>
      </c>
      <c r="E46" s="19" t="str">
        <v>Unmapped / context</v>
      </c>
      <c r="F46" s="19" t="str">
        <v>L-712 logs off APP-01.</v>
      </c>
      <c r="G46" s="19" t="str">
        <v>Context only; no maliciousness inferred from this record alone.</v>
      </c>
      <c r="H46" s="19" t="str">
        <v>SES-UNKNOWN</v>
      </c>
    </row>
    <row r="47" ht="25" customHeight="1">
      <c r="A47" s="20" t="str">
        <v>EVT-040</v>
      </c>
      <c r="B47" s="33" t="d">
        <v>2026-10-13T09:30:00.000Z</v>
      </c>
      <c r="C47" s="20" t="str">
        <v>EVID-VPN /events/4</v>
      </c>
      <c r="D47" s="20" t="str">
        <v>SEQ-001</v>
      </c>
      <c r="E47" s="20" t="str">
        <v>Unmapped / context</v>
      </c>
      <c r="F47" s="20" t="str">
        <v>V-77 tunnel ended; this alone does not revoke cloud sessions.</v>
      </c>
      <c r="G47" s="20" t="str">
        <v>Context only; no maliciousness inferred from this record alone.</v>
      </c>
      <c r="H47" s="20" t="str">
        <v>SES-UNKNOWN</v>
      </c>
    </row>
    <row r="48" ht="25" customHeight="1">
      <c r="A48" s="19" t="str">
        <v>EVT-041</v>
      </c>
      <c r="B48" s="32" t="d">
        <v>2026-10-13T10:00:00.000Z</v>
      </c>
      <c r="C48" s="19" t="str">
        <v>EVID-IDENTITY /events/6</v>
      </c>
      <c r="D48" s="19" t="str">
        <v>SEQ-001</v>
      </c>
      <c r="E48" s="19" t="str">
        <v>Unmapped / context</v>
      </c>
      <c r="F48" s="19" t="str">
        <v>Simulated IAM responder disables Alex and revokes active session grants.</v>
      </c>
      <c r="G48" s="19" t="str">
        <v>Context only; no maliciousness inferred from this record alone.</v>
      </c>
      <c r="H48" s="19"/>
    </row>
    <row r="49" ht="25" customHeight="1">
      <c r="A49" s="20" t="str">
        <v>EVT-042</v>
      </c>
      <c r="B49" s="33" t="d">
        <v>2026-10-13T10:02:59.999Z</v>
      </c>
      <c r="C49" s="20" t="str">
        <v>EVID-IDENTITY /events/7</v>
      </c>
      <c r="D49" s="20" t="str">
        <v>SEQ-001</v>
      </c>
      <c r="E49" s="20" t="str">
        <v>Unmapped / context</v>
      </c>
      <c r="F49" s="20" t="str">
        <v>A later IC-77 refresh is denied after restriction.</v>
      </c>
      <c r="G49" s="20" t="str">
        <v>Context only; no maliciousness inferred from this record alone.</v>
      </c>
      <c r="H49" s="20" t="str">
        <v>SES-UNKNOWN</v>
      </c>
    </row>
    <row r="50" ht="25" customHeight="1">
      <c r="A50" s="19" t="str">
        <v>EVT-043</v>
      </c>
      <c r="B50" s="32" t="d">
        <v>2026-10-13T10:04:00.000Z</v>
      </c>
      <c r="C50" s="19" t="str">
        <v>EVID-CLOUD /events/8</v>
      </c>
      <c r="D50" s="19" t="str">
        <v>SEQ-001</v>
      </c>
      <c r="E50" s="19" t="str">
        <v>Unmapped / context</v>
      </c>
      <c r="F50" s="19" t="str">
        <v>C-88 receives a denial after grant revocation.</v>
      </c>
      <c r="G50" s="19" t="str">
        <v>Context only; no maliciousness inferred from this record alone.</v>
      </c>
      <c r="H50" s="19" t="str">
        <v>SES-CLOUD</v>
      </c>
    </row>
    <row r="51" ht="38" customHeight="1">
      <c r="A51" s="20" t="str">
        <v>EVT-044</v>
      </c>
      <c r="B51" s="33" t="d">
        <v>2026-10-13T11:00:00.000Z</v>
      </c>
      <c r="C51" s="20" t="str">
        <v>EVID-ENDPOINT /events/8</v>
      </c>
      <c r="D51" s="20" t="str">
        <v>SEQ-001</v>
      </c>
      <c r="E51" s="20" t="str">
        <v>Unmapped / context</v>
      </c>
      <c r="F51" s="20" t="str">
        <v>APP-01 isolated, ReportCache task disabled and script quarantined; later recovery remains open.</v>
      </c>
      <c r="G51" s="20" t="str">
        <v>Context only; no maliciousness inferred from this record alone.</v>
      </c>
      <c r="H51" s="20"/>
    </row>
    <row r="52" ht="25" customHeight="1">
      <c r="A52" s="19" t="str">
        <v>EVT-045</v>
      </c>
      <c r="B52" s="32" t="d">
        <v>2026-10-13T11:05:00.000Z</v>
      </c>
      <c r="C52" s="19" t="str">
        <v>EVID-WINDOWS /events/8</v>
      </c>
      <c r="D52" s="19" t="str">
        <v>SEQ-001</v>
      </c>
      <c r="E52" s="19" t="str">
        <v>Unmapped / context</v>
      </c>
      <c r="F52" s="19" t="str">
        <v>Alex RDP attempt denied; no claim about every alternate access path.</v>
      </c>
      <c r="G52" s="19" t="str">
        <v>Context only; no maliciousness inferred from this record alone.</v>
      </c>
      <c r="H52" s="19" t="str">
        <v>SES-UNKNOWN</v>
      </c>
    </row>
    <row r="53" ht="38" customHeight="1">
      <c r="A53" s="20" t="str">
        <v>EVT-046</v>
      </c>
      <c r="B53" s="33" t="d">
        <v>2026-10-14T09:00:00.000Z</v>
      </c>
      <c r="C53" s="20" t="str">
        <v>EVID-ENDPOINT /events/9</v>
      </c>
      <c r="D53" s="20" t="str">
        <v>SEQ-001</v>
      </c>
      <c r="E53" s="20" t="str">
        <v>Unmapped / context</v>
      </c>
      <c r="F53" s="20" t="str">
        <v>No additional ReportCache execution in selected sensor window after isolation.</v>
      </c>
      <c r="G53" s="20" t="str">
        <v>Context only; no maliciousness inferred from this record alone.</v>
      </c>
      <c r="H53" s="20"/>
    </row>
    <row r="54" ht="38" customHeight="1">
      <c r="A54" s="19" t="str">
        <v>EVT-047</v>
      </c>
      <c r="B54" s="32" t="d">
        <v>2026-10-14T10:00:00.000Z</v>
      </c>
      <c r="C54" s="19" t="str">
        <v>EVID-CLOUD /events/9</v>
      </c>
      <c r="D54" s="19" t="str">
        <v>SEQ-001</v>
      </c>
      <c r="E54" s="19" t="str">
        <v>Unmapped / context</v>
      </c>
      <c r="F54" s="19" t="str">
        <v>Selected C-88 audit export completes; query excludes recipient-device telemetry.</v>
      </c>
      <c r="G54" s="19" t="str">
        <v>Context only; no maliciousness inferred from this record alone.</v>
      </c>
      <c r="H54" s="19" t="str">
        <v>SES-CLOUD</v>
      </c>
    </row>
    <row r="55" ht="38" customHeight="1">
      <c r="A55" s="20" t="str">
        <v>EVT-048</v>
      </c>
      <c r="B55" s="33" t="d">
        <v>2026-10-14T12:00:00.000Z</v>
      </c>
      <c r="C55" s="20" t="str">
        <v>EVID-ENDPOINT /events/10</v>
      </c>
      <c r="D55" s="20" t="str">
        <v>SEQ-001</v>
      </c>
      <c r="E55" s="20" t="str">
        <v>Unmapped / context</v>
      </c>
      <c r="F55" s="20" t="str">
        <v>Business service responds in isolated recovery environment; security closure not established.</v>
      </c>
      <c r="G55" s="20" t="str">
        <v>Context only; no maliciousness inferred from this record alone.</v>
      </c>
      <c r="H55" s="20"/>
    </row>
    <row r="56">
      <c r="A56" s="3"/>
      <c r="B56" s="3"/>
      <c r="C56" s="3"/>
      <c r="D56" s="3"/>
      <c r="E56" s="3"/>
      <c r="F56" s="3"/>
      <c r="G56" s="3"/>
      <c r="H56" s="3"/>
    </row>
    <row r="57">
      <c r="A57" s="3"/>
      <c r="B57" s="3"/>
      <c r="C57" s="3"/>
      <c r="D57" s="3"/>
      <c r="E57" s="3"/>
      <c r="F57" s="3"/>
      <c r="G57" s="3"/>
      <c r="H57" s="3"/>
    </row>
    <row r="58">
      <c r="A58" s="3"/>
      <c r="B58" s="3"/>
      <c r="C58" s="3"/>
      <c r="D58" s="3"/>
      <c r="E58" s="3"/>
      <c r="F58" s="3"/>
      <c r="G58" s="3"/>
      <c r="H58" s="3"/>
    </row>
    <row r="59">
      <c r="A59" s="3"/>
      <c r="B59" s="3"/>
      <c r="C59" s="3"/>
      <c r="D59" s="3"/>
      <c r="E59" s="3"/>
      <c r="F59" s="3"/>
      <c r="G59" s="3"/>
      <c r="H59" s="3"/>
    </row>
    <row r="60">
      <c r="A60" s="3"/>
      <c r="B60" s="3"/>
      <c r="C60" s="3"/>
      <c r="D60" s="3"/>
      <c r="E60" s="3"/>
      <c r="F60" s="3"/>
      <c r="G60" s="3"/>
      <c r="H60" s="3"/>
    </row>
    <row r="61">
      <c r="A61" s="3"/>
      <c r="B61" s="3"/>
      <c r="C61" s="3"/>
      <c r="D61" s="3"/>
      <c r="E61" s="3"/>
      <c r="F61" s="3"/>
      <c r="G61" s="3"/>
      <c r="H61" s="3"/>
    </row>
    <row r="62">
      <c r="A62" s="3"/>
      <c r="B62" s="3"/>
      <c r="C62" s="3"/>
      <c r="D62" s="3"/>
      <c r="E62" s="3"/>
      <c r="F62" s="3"/>
      <c r="G62" s="3"/>
      <c r="H62" s="3"/>
    </row>
    <row r="63">
      <c r="A63" s="3"/>
      <c r="B63" s="3"/>
      <c r="C63" s="3"/>
      <c r="D63" s="3"/>
      <c r="E63" s="3"/>
      <c r="F63" s="3"/>
      <c r="G63" s="3"/>
      <c r="H63" s="3"/>
    </row>
    <row r="64">
      <c r="A64" s="3"/>
      <c r="B64" s="3"/>
      <c r="C64" s="3"/>
      <c r="D64" s="3"/>
      <c r="E64" s="3"/>
      <c r="F64" s="3"/>
      <c r="G64" s="3"/>
      <c r="H64" s="3"/>
    </row>
    <row r="65">
      <c r="A65" s="3"/>
      <c r="B65" s="3"/>
      <c r="C65" s="3"/>
      <c r="D65" s="3"/>
      <c r="E65" s="3"/>
      <c r="F65" s="3"/>
      <c r="G65" s="3"/>
      <c r="H65" s="3"/>
    </row>
    <row r="66">
      <c r="A66" s="3"/>
      <c r="B66" s="3"/>
      <c r="C66" s="3"/>
      <c r="D66" s="3"/>
      <c r="E66" s="3"/>
      <c r="F66" s="3"/>
      <c r="G66" s="3"/>
      <c r="H66" s="3"/>
    </row>
    <row r="67">
      <c r="A67" s="3"/>
      <c r="B67" s="3"/>
      <c r="C67" s="3"/>
      <c r="D67" s="3"/>
      <c r="E67" s="3"/>
      <c r="F67" s="3"/>
      <c r="G67" s="3"/>
      <c r="H67" s="3"/>
    </row>
    <row r="68">
      <c r="A68" s="3"/>
      <c r="B68" s="3"/>
      <c r="C68" s="3"/>
      <c r="D68" s="3"/>
      <c r="E68" s="3"/>
      <c r="F68" s="3"/>
      <c r="G68" s="3"/>
      <c r="H68" s="3"/>
    </row>
    <row r="69">
      <c r="A69" s="3"/>
      <c r="B69" s="3"/>
      <c r="C69" s="3"/>
      <c r="D69" s="3"/>
      <c r="E69" s="3"/>
      <c r="F69" s="3"/>
      <c r="G69" s="3"/>
      <c r="H69" s="3"/>
    </row>
    <row r="70">
      <c r="A70" s="3"/>
      <c r="B70" s="3"/>
      <c r="C70" s="3"/>
      <c r="D70" s="3"/>
      <c r="E70" s="3"/>
      <c r="F70" s="3"/>
      <c r="G70" s="3"/>
      <c r="H70" s="3"/>
    </row>
  </sheetData>
  <mergeCells>
    <mergeCell ref="A1:H1"/>
    <mergeCell ref="A2:H2"/>
    <mergeCell ref="A3:H3"/>
    <mergeCell ref="A4:H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v1.0&amp;CChain Timeline&amp;RPage &amp;P of &amp;N</oddFooter>
  </headerFooter>
  <colBreaks count="2" manualBreakCount="2">
    <brk id="5" min="0" max="1048575" man="1"/>
    <brk id="6" min="0" max="1048575" man="1"/>
  </colBreaks>
  <tableParts count="1">
    <tablePart r:id="R4545ebe286c747c4"/>
  </tableParts>
</worksheet>
</file>

<file path=xl/worksheets/sheet8.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2" hidden="0" customWidth="1"/>
    <col min="3" max="3" width="60" hidden="0" customWidth="1"/>
    <col min="4" max="4" width="75" hidden="0" customWidth="1"/>
    <col min="5" max="5" width="28" hidden="0" customWidth="1"/>
    <col min="6" max="6" width="19" hidden="0" customWidth="1"/>
    <col min="7" max="7" width="80" hidden="0" customWidth="1"/>
  </cols>
  <sheetData>
    <row r="1" ht="32" customHeight="1">
      <c r="A1" s="6" t="str">
        <v>Indicators and ATT&amp;CK</v>
      </c>
      <c r="B1" s="6" t="str">
        <v>Indicators and ATT&amp;CK</v>
      </c>
      <c r="C1" s="6" t="str">
        <v>Indicators and ATT&amp;CK</v>
      </c>
      <c r="D1" s="6" t="str">
        <v>Indicators and ATT&amp;CK</v>
      </c>
      <c r="E1" s="6" t="str">
        <v>Indicators and ATT&amp;CK</v>
      </c>
      <c r="F1" s="6" t="str">
        <v>Indicators and ATT&amp;CK</v>
      </c>
      <c r="G1" s="6" t="str">
        <v>Indicators and ATT&amp;CK</v>
      </c>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row>
    <row r="3" ht="22" customHeight="1">
      <c r="A3" s="10" t="str">
        <v>Start Here / workbook navigation</v>
      </c>
      <c r="B3" s="10"/>
      <c r="C3" s="10"/>
      <c r="D3" s="10"/>
      <c r="E3" s="10"/>
      <c r="F3" s="10"/>
      <c r="G3" s="10"/>
    </row>
    <row r="4" ht="46" customHeight="1">
      <c r="A4" s="12" t="str">
        <v>Preserve observable context and independent ATT&amp;CK rationale. These frameworks do not have a one-to-one mapping.</v>
      </c>
      <c r="B4" s="12"/>
      <c r="C4" s="12"/>
      <c r="D4" s="12"/>
      <c r="E4" s="12"/>
      <c r="F4" s="12"/>
      <c r="G4" s="12"/>
    </row>
    <row r="5">
      <c r="A5" s="3"/>
      <c r="B5" s="3"/>
      <c r="C5" s="3"/>
      <c r="D5" s="3"/>
      <c r="E5" s="3"/>
      <c r="F5" s="3"/>
      <c r="G5" s="3"/>
    </row>
    <row r="6">
      <c r="A6" s="3"/>
      <c r="B6" s="3"/>
      <c r="C6" s="3"/>
      <c r="D6" s="3"/>
      <c r="E6" s="3"/>
      <c r="F6" s="3"/>
      <c r="G6" s="3"/>
    </row>
    <row r="7" ht="33" customHeight="1">
      <c r="A7" s="16" t="str">
        <v>ID</v>
      </c>
      <c r="B7" s="16" t="str">
        <v>Record type</v>
      </c>
      <c r="C7" s="16" t="str">
        <v>Value / technique</v>
      </c>
      <c r="D7" s="16" t="str">
        <v>Context / procedure</v>
      </c>
      <c r="E7" s="16" t="str">
        <v>Evidence / context</v>
      </c>
      <c r="F7" s="16" t="str">
        <v>Confidence</v>
      </c>
      <c r="G7" s="16" t="str">
        <v>Reference / review</v>
      </c>
    </row>
    <row r="8" ht="25" customHeight="1">
      <c r="A8" s="19" t="str">
        <v>OBS-001</v>
      </c>
      <c r="B8" s="19" t="str">
        <v>Observable</v>
      </c>
      <c r="C8" s="19" t="str">
        <v>203.0.113.44</v>
      </c>
      <c r="D8" s="19" t="str">
        <v>Unfamiliar source linked by IC-77 and ASSERT-77.</v>
      </c>
      <c r="E8" s="19" t="str">
        <v>EVT-017; EVT-019</v>
      </c>
      <c r="F8" s="31" t="str">
        <v>High</v>
      </c>
      <c r="G8" s="19" t="str">
        <v>Reassess against session and owner context.</v>
      </c>
    </row>
    <row r="9" ht="38" customHeight="1">
      <c r="A9" s="20" t="str">
        <v>OBS-002</v>
      </c>
      <c r="B9" s="20" t="str">
        <v>Observable</v>
      </c>
      <c r="C9" s="20" t="str">
        <v>10.20.0.77</v>
      </c>
      <c r="D9" s="20" t="str">
        <v>Assignment specific to V-77; do not equate this address with a permanent device.</v>
      </c>
      <c r="E9" s="20" t="str">
        <v>EVT-019; EVT-020; EVT-021</v>
      </c>
      <c r="F9" s="31" t="str">
        <v>High</v>
      </c>
      <c r="G9" s="20" t="str">
        <v>Include assignment start/end in pivots.</v>
      </c>
    </row>
    <row r="10" ht="25" customHeight="1">
      <c r="A10" s="19" t="str">
        <v>OBS-003</v>
      </c>
      <c r="B10" s="19" t="str">
        <v>Observable</v>
      </c>
      <c r="C10" s="19" t="str">
        <v>ReportCache</v>
      </c>
      <c r="D10" s="19" t="str">
        <v>Distinct from approved PatchWindow.</v>
      </c>
      <c r="E10" s="19" t="str">
        <v>EVT-024; EVT-025; CTX-002</v>
      </c>
      <c r="F10" s="31" t="str">
        <v>High</v>
      </c>
      <c r="G10" s="19" t="str">
        <v>Names alone are reusable; inspect task action and account.</v>
      </c>
    </row>
    <row r="11" ht="25" customHeight="1">
      <c r="A11" s="20" t="str">
        <v>OBS-004</v>
      </c>
      <c r="B11" s="20" t="str">
        <v>Observable</v>
      </c>
      <c r="C11" s="20" t="str">
        <v>sync.example.test</v>
      </c>
      <c r="D11" s="20" t="str">
        <v>Candidate external endpoint with no decrypted content.</v>
      </c>
      <c r="E11" s="20" t="str">
        <v>EVT-029; EVT-030</v>
      </c>
      <c r="F11" s="31" t="str">
        <v>Low</v>
      </c>
      <c r="G11" s="20" t="str">
        <v>Resolve process/content attribution before elevating confidence.</v>
      </c>
    </row>
    <row r="12" ht="25" customHeight="1">
      <c r="A12" s="19" t="str">
        <v>OBS-005</v>
      </c>
      <c r="B12" s="19" t="str">
        <v>Observable</v>
      </c>
      <c r="C12" s="19" t="str">
        <v>C:/Users/alex/AppData/Local/Temp/reports.zip</v>
      </c>
      <c r="D12" s="19" t="str">
        <v>Local staging artifact; no transfer hash correlation supplied.</v>
      </c>
      <c r="E12" s="19" t="str">
        <v>EVT-027; EVT-028</v>
      </c>
      <c r="F12" s="31" t="str">
        <v>High</v>
      </c>
      <c r="G12" s="19" t="str">
        <v>Do not invent a hash or presume cloud downloads equal archive contents.</v>
      </c>
    </row>
    <row r="13" ht="38" customHeight="1">
      <c r="A13" s="20" t="str">
        <v>ATT-001</v>
      </c>
      <c r="B13" s="20" t="str">
        <v>ATT&amp;CK mapping</v>
      </c>
      <c r="C13" s="20" t="str">
        <v>T1078 Valid Accounts</v>
      </c>
      <c r="D13" s="20" t="str">
        <v>Identity/session access is accepted but denied by the fictional holder. Acquisition method is unknown.</v>
      </c>
      <c r="E13" s="20" t="str">
        <v>EVT-017; EVT-019; CTX-001</v>
      </c>
      <c r="F13" s="31" t="str">
        <v>High</v>
      </c>
      <c r="G13" s="20" t="str">
        <v>https://attack.mitre.org/techniques/T1078/</v>
      </c>
    </row>
    <row r="14" ht="38" customHeight="1">
      <c r="A14" s="19" t="str">
        <v>ATT-002</v>
      </c>
      <c r="B14" s="19" t="str">
        <v>ATT&amp;CK mapping</v>
      </c>
      <c r="C14" s="19" t="str">
        <v>T1021.001 Remote Desktop Protocol</v>
      </c>
      <c r="D14" s="19" t="str">
        <v>VPN assignment, RDP flow and destination logon correlate. Source IP alone would be insufficient.</v>
      </c>
      <c r="E14" s="19" t="str">
        <v>EVT-019; EVT-020; EVT-021</v>
      </c>
      <c r="F14" s="31" t="str">
        <v>High</v>
      </c>
      <c r="G14" s="19" t="str">
        <v>https://attack.mitre.org/techniques/T1021/001/</v>
      </c>
    </row>
    <row r="15" ht="38" customHeight="1">
      <c r="A15" s="20" t="str">
        <v>ATT-003</v>
      </c>
      <c r="B15" s="20" t="str">
        <v>ATT&amp;CK mapping</v>
      </c>
      <c r="C15" s="20" t="str">
        <v>T1053.005 Scheduled Task</v>
      </c>
      <c r="D15" s="20" t="str">
        <v>Unapproved task registration and execution establish a user-context persistence mechanism.</v>
      </c>
      <c r="E15" s="20" t="str">
        <v>EVT-024; EVT-025; CTX-002</v>
      </c>
      <c r="F15" s="31" t="str">
        <v>High</v>
      </c>
      <c r="G15" s="20" t="str">
        <v>https://attack.mitre.org/techniques/T1053/005/</v>
      </c>
    </row>
    <row r="16" ht="25" customHeight="1">
      <c r="A16" s="19" t="str">
        <v>ATT-004</v>
      </c>
      <c r="B16" s="19" t="str">
        <v>ATT&amp;CK mapping</v>
      </c>
      <c r="C16" s="19" t="str">
        <v>T1560.001 Archive via Utility</v>
      </c>
      <c r="D16" s="19" t="str">
        <v>Local archive creation supports staging, not proof of exfiltration.</v>
      </c>
      <c r="E16" s="19" t="str">
        <v>EVT-027; EVT-028</v>
      </c>
      <c r="F16" s="31" t="str">
        <v>High</v>
      </c>
      <c r="G16" s="19" t="str">
        <v>https://attack.mitre.org/techniques/T1560/001/</v>
      </c>
    </row>
    <row r="17" ht="38" customHeight="1">
      <c r="A17" s="20" t="str">
        <v>ATT-005</v>
      </c>
      <c r="B17" s="20" t="str">
        <v>ATT&amp;CK mapping</v>
      </c>
      <c r="C17" s="20" t="str">
        <v>T1530 Data from Cloud Storage</v>
      </c>
      <c r="D17" s="20" t="str">
        <v>The suspicious cloud session performs recorded reads/downloads. Recipient and total exposure remain unresolved.</v>
      </c>
      <c r="E17" s="20" t="str">
        <v>EVT-032; EVT-034; EVT-035; EVT-036</v>
      </c>
      <c r="F17" s="31" t="str">
        <v>Moderate</v>
      </c>
      <c r="G17" s="20" t="str">
        <v>https://attack.mitre.org/techniques/T1530/</v>
      </c>
    </row>
    <row r="18">
      <c r="A18" s="3"/>
      <c r="B18" s="3"/>
      <c r="C18" s="3"/>
      <c r="D18" s="3"/>
      <c r="E18" s="3"/>
      <c r="F18" s="3"/>
      <c r="G18" s="3"/>
    </row>
    <row r="19">
      <c r="A19" s="3"/>
      <c r="B19" s="3"/>
      <c r="C19" s="3"/>
      <c r="D19" s="3"/>
      <c r="E19" s="3"/>
      <c r="F19" s="3"/>
      <c r="G19" s="3"/>
    </row>
    <row r="20">
      <c r="A20" s="3"/>
      <c r="B20" s="3"/>
      <c r="C20" s="3"/>
      <c r="D20" s="3"/>
      <c r="E20" s="3"/>
      <c r="F20" s="3"/>
      <c r="G20" s="3"/>
    </row>
    <row r="21">
      <c r="A21" s="3"/>
      <c r="B21" s="3"/>
      <c r="C21" s="3"/>
      <c r="D21" s="3"/>
      <c r="E21" s="3"/>
      <c r="F21" s="3"/>
      <c r="G21" s="3"/>
    </row>
    <row r="22">
      <c r="A22" s="3"/>
      <c r="B22" s="3"/>
      <c r="C22" s="3"/>
      <c r="D22" s="3"/>
      <c r="E22" s="3"/>
      <c r="F22" s="3"/>
      <c r="G22" s="3"/>
    </row>
    <row r="23">
      <c r="A23" s="3"/>
      <c r="B23" s="3"/>
      <c r="C23" s="3"/>
      <c r="D23" s="3"/>
      <c r="E23" s="3"/>
      <c r="F23" s="3"/>
      <c r="G23" s="3"/>
    </row>
    <row r="24">
      <c r="A24" s="3"/>
      <c r="B24" s="3"/>
      <c r="C24" s="3"/>
      <c r="D24" s="3"/>
      <c r="E24" s="3"/>
      <c r="F24" s="3"/>
      <c r="G24" s="3"/>
    </row>
    <row r="25">
      <c r="A25" s="3"/>
      <c r="B25" s="3"/>
      <c r="C25" s="3"/>
      <c r="D25" s="3"/>
      <c r="E25" s="3"/>
      <c r="F25" s="3"/>
      <c r="G25" s="3"/>
    </row>
    <row r="26">
      <c r="A26" s="3"/>
      <c r="B26" s="3"/>
      <c r="C26" s="3"/>
      <c r="D26" s="3"/>
      <c r="E26" s="3"/>
      <c r="F26" s="3"/>
      <c r="G26" s="3"/>
    </row>
    <row r="27">
      <c r="A27" s="3"/>
      <c r="B27" s="3"/>
      <c r="C27" s="3"/>
      <c r="D27" s="3"/>
      <c r="E27" s="3"/>
      <c r="F27" s="3"/>
      <c r="G27" s="3"/>
    </row>
    <row r="28">
      <c r="A28" s="3"/>
      <c r="B28" s="3"/>
      <c r="C28" s="3"/>
      <c r="D28" s="3"/>
      <c r="E28" s="3"/>
      <c r="F28" s="3"/>
      <c r="G28" s="3"/>
    </row>
    <row r="29">
      <c r="A29" s="3"/>
      <c r="B29" s="3"/>
      <c r="C29" s="3"/>
      <c r="D29" s="3"/>
      <c r="E29" s="3"/>
      <c r="F29" s="3"/>
      <c r="G29" s="3"/>
    </row>
    <row r="30">
      <c r="A30" s="3"/>
      <c r="B30" s="3"/>
      <c r="C30" s="3"/>
      <c r="D30" s="3"/>
      <c r="E30" s="3"/>
      <c r="F30" s="3"/>
      <c r="G30" s="3"/>
    </row>
    <row r="31">
      <c r="A31" s="3"/>
      <c r="B31" s="3"/>
      <c r="C31" s="3"/>
      <c r="D31" s="3"/>
      <c r="E31" s="3"/>
      <c r="F31" s="3"/>
      <c r="G31" s="3"/>
    </row>
    <row r="32">
      <c r="A32" s="3"/>
      <c r="B32" s="3"/>
      <c r="C32" s="3"/>
      <c r="D32" s="3"/>
      <c r="E32" s="3"/>
      <c r="F32" s="3"/>
      <c r="G32" s="3"/>
    </row>
    <row r="33">
      <c r="A33" s="3"/>
      <c r="B33" s="3"/>
      <c r="C33" s="3"/>
      <c r="D33" s="3"/>
      <c r="E33" s="3"/>
      <c r="F33" s="3"/>
      <c r="G33" s="3"/>
    </row>
    <row r="34">
      <c r="A34" s="3"/>
      <c r="B34" s="3"/>
      <c r="C34" s="3"/>
      <c r="D34" s="3"/>
      <c r="E34" s="3"/>
      <c r="F34" s="3"/>
      <c r="G34" s="3"/>
    </row>
    <row r="35">
      <c r="A35" s="3"/>
      <c r="B35" s="3"/>
      <c r="C35" s="3"/>
      <c r="D35" s="3"/>
      <c r="E35" s="3"/>
      <c r="F35" s="3"/>
      <c r="G35" s="3"/>
    </row>
    <row r="36">
      <c r="A36" s="3"/>
      <c r="B36" s="3"/>
      <c r="C36" s="3"/>
      <c r="D36" s="3"/>
      <c r="E36" s="3"/>
      <c r="F36" s="3"/>
      <c r="G36" s="3"/>
    </row>
    <row r="37">
      <c r="A37" s="3"/>
      <c r="B37" s="3"/>
      <c r="C37" s="3"/>
      <c r="D37" s="3"/>
      <c r="E37" s="3"/>
      <c r="F37" s="3"/>
      <c r="G37" s="3"/>
    </row>
    <row r="38">
      <c r="A38" s="3"/>
      <c r="B38" s="3"/>
      <c r="C38" s="3"/>
      <c r="D38" s="3"/>
      <c r="E38" s="3"/>
      <c r="F38" s="3"/>
      <c r="G38" s="3"/>
    </row>
    <row r="39">
      <c r="A39" s="3"/>
      <c r="B39" s="3"/>
      <c r="C39" s="3"/>
      <c r="D39" s="3"/>
      <c r="E39" s="3"/>
      <c r="F39" s="3"/>
      <c r="G39" s="3"/>
    </row>
    <row r="40">
      <c r="A40" s="3"/>
      <c r="B40" s="3"/>
      <c r="C40" s="3"/>
      <c r="D40" s="3"/>
      <c r="E40" s="3"/>
      <c r="F40" s="3"/>
      <c r="G40" s="3"/>
    </row>
    <row r="41">
      <c r="A41" s="3"/>
      <c r="B41" s="3"/>
      <c r="C41" s="3"/>
      <c r="D41" s="3"/>
      <c r="E41" s="3"/>
      <c r="F41" s="3"/>
      <c r="G41" s="3"/>
    </row>
    <row r="42">
      <c r="A42" s="3"/>
      <c r="B42" s="3"/>
      <c r="C42" s="3"/>
      <c r="D42" s="3"/>
      <c r="E42" s="3"/>
      <c r="F42" s="3"/>
      <c r="G42" s="3"/>
    </row>
    <row r="43">
      <c r="A43" s="3"/>
      <c r="B43" s="3"/>
      <c r="C43" s="3"/>
      <c r="D43" s="3"/>
      <c r="E43" s="3"/>
      <c r="F43" s="3"/>
      <c r="G43" s="3"/>
    </row>
    <row r="44">
      <c r="A44" s="3"/>
      <c r="B44" s="3"/>
      <c r="C44" s="3"/>
      <c r="D44" s="3"/>
      <c r="E44" s="3"/>
      <c r="F44" s="3"/>
      <c r="G44" s="3"/>
    </row>
    <row r="45">
      <c r="A45" s="3"/>
      <c r="B45" s="3"/>
      <c r="C45" s="3"/>
      <c r="D45" s="3"/>
      <c r="E45" s="3"/>
      <c r="F45" s="3"/>
      <c r="G45" s="3"/>
    </row>
    <row r="46">
      <c r="A46" s="3"/>
      <c r="B46" s="3"/>
      <c r="C46" s="3"/>
      <c r="D46" s="3"/>
      <c r="E46" s="3"/>
      <c r="F46" s="3"/>
      <c r="G46" s="3"/>
    </row>
    <row r="47">
      <c r="A47" s="3"/>
      <c r="B47" s="3"/>
      <c r="C47" s="3"/>
      <c r="D47" s="3"/>
      <c r="E47" s="3"/>
      <c r="F47" s="3"/>
      <c r="G47" s="3"/>
    </row>
    <row r="48">
      <c r="A48" s="3"/>
      <c r="B48" s="3"/>
      <c r="C48" s="3"/>
      <c r="D48" s="3"/>
      <c r="E48" s="3"/>
      <c r="F48" s="3"/>
      <c r="G48" s="3"/>
    </row>
    <row r="49">
      <c r="A49" s="3"/>
      <c r="B49" s="3"/>
      <c r="C49" s="3"/>
      <c r="D49" s="3"/>
      <c r="E49" s="3"/>
      <c r="F49" s="3"/>
      <c r="G49" s="3"/>
    </row>
    <row r="50">
      <c r="A50" s="3"/>
      <c r="B50" s="3"/>
      <c r="C50" s="3"/>
      <c r="D50" s="3"/>
      <c r="E50" s="3"/>
      <c r="F50" s="3"/>
      <c r="G50" s="3"/>
    </row>
    <row r="51">
      <c r="A51" s="3"/>
      <c r="B51" s="3"/>
      <c r="C51" s="3"/>
      <c r="D51" s="3"/>
      <c r="E51" s="3"/>
      <c r="F51" s="3"/>
      <c r="G51" s="3"/>
    </row>
    <row r="52">
      <c r="A52" s="3"/>
      <c r="B52" s="3"/>
      <c r="C52" s="3"/>
      <c r="D52" s="3"/>
      <c r="E52" s="3"/>
      <c r="F52" s="3"/>
      <c r="G52" s="3"/>
    </row>
    <row r="53">
      <c r="A53" s="3"/>
      <c r="B53" s="3"/>
      <c r="C53" s="3"/>
      <c r="D53" s="3"/>
      <c r="E53" s="3"/>
      <c r="F53" s="3"/>
      <c r="G53" s="3"/>
    </row>
    <row r="54">
      <c r="A54" s="3"/>
      <c r="B54" s="3"/>
      <c r="C54" s="3"/>
      <c r="D54" s="3"/>
      <c r="E54" s="3"/>
      <c r="F54" s="3"/>
      <c r="G54" s="3"/>
    </row>
    <row r="55">
      <c r="A55" s="3"/>
      <c r="B55" s="3"/>
      <c r="C55" s="3"/>
      <c r="D55" s="3"/>
      <c r="E55" s="3"/>
      <c r="F55" s="3"/>
      <c r="G55" s="3"/>
    </row>
    <row r="56">
      <c r="A56" s="3"/>
      <c r="B56" s="3"/>
      <c r="C56" s="3"/>
      <c r="D56" s="3"/>
      <c r="E56" s="3"/>
      <c r="F56" s="3"/>
      <c r="G56" s="3"/>
    </row>
    <row r="57">
      <c r="A57" s="3"/>
      <c r="B57" s="3"/>
      <c r="C57" s="3"/>
      <c r="D57" s="3"/>
      <c r="E57" s="3"/>
      <c r="F57" s="3"/>
      <c r="G57" s="3"/>
    </row>
    <row r="58">
      <c r="A58" s="3"/>
      <c r="B58" s="3"/>
      <c r="C58" s="3"/>
      <c r="D58" s="3"/>
      <c r="E58" s="3"/>
      <c r="F58" s="3"/>
      <c r="G58" s="3"/>
    </row>
    <row r="59">
      <c r="A59" s="3"/>
      <c r="B59" s="3"/>
      <c r="C59" s="3"/>
      <c r="D59" s="3"/>
      <c r="E59" s="3"/>
      <c r="F59" s="3"/>
      <c r="G59" s="3"/>
    </row>
    <row r="60">
      <c r="A60" s="3"/>
      <c r="B60" s="3"/>
      <c r="C60" s="3"/>
      <c r="D60" s="3"/>
      <c r="E60" s="3"/>
      <c r="F60" s="3"/>
      <c r="G60" s="3"/>
    </row>
    <row r="61">
      <c r="A61" s="3"/>
      <c r="B61" s="3"/>
      <c r="C61" s="3"/>
      <c r="D61" s="3"/>
      <c r="E61" s="3"/>
      <c r="F61" s="3"/>
      <c r="G61" s="3"/>
    </row>
    <row r="62">
      <c r="A62" s="3"/>
      <c r="B62" s="3"/>
      <c r="C62" s="3"/>
      <c r="D62" s="3"/>
      <c r="E62" s="3"/>
      <c r="F62" s="3"/>
      <c r="G62" s="3"/>
    </row>
    <row r="63">
      <c r="A63" s="3"/>
      <c r="B63" s="3"/>
      <c r="C63" s="3"/>
      <c r="D63" s="3"/>
      <c r="E63" s="3"/>
      <c r="F63" s="3"/>
      <c r="G63" s="3"/>
    </row>
    <row r="64">
      <c r="A64" s="3"/>
      <c r="B64" s="3"/>
      <c r="C64" s="3"/>
      <c r="D64" s="3"/>
      <c r="E64" s="3"/>
      <c r="F64" s="3"/>
      <c r="G64" s="3"/>
    </row>
    <row r="65">
      <c r="A65" s="3"/>
      <c r="B65" s="3"/>
      <c r="C65" s="3"/>
      <c r="D65" s="3"/>
      <c r="E65" s="3"/>
      <c r="F65" s="3"/>
      <c r="G65" s="3"/>
    </row>
    <row r="66">
      <c r="A66" s="3"/>
      <c r="B66" s="3"/>
      <c r="C66" s="3"/>
      <c r="D66" s="3"/>
      <c r="E66" s="3"/>
      <c r="F66" s="3"/>
      <c r="G66" s="3"/>
    </row>
    <row r="67">
      <c r="A67" s="3"/>
      <c r="B67" s="3"/>
      <c r="C67" s="3"/>
      <c r="D67" s="3"/>
      <c r="E67" s="3"/>
      <c r="F67" s="3"/>
      <c r="G67" s="3"/>
    </row>
    <row r="68">
      <c r="A68" s="3"/>
      <c r="B68" s="3"/>
      <c r="C68" s="3"/>
      <c r="D68" s="3"/>
      <c r="E68" s="3"/>
      <c r="F68" s="3"/>
      <c r="G68" s="3"/>
    </row>
    <row r="69">
      <c r="A69" s="3"/>
      <c r="B69" s="3"/>
      <c r="C69" s="3"/>
      <c r="D69" s="3"/>
      <c r="E69" s="3"/>
      <c r="F69" s="3"/>
      <c r="G69" s="3"/>
    </row>
    <row r="70">
      <c r="A70" s="3"/>
      <c r="B70" s="3"/>
      <c r="C70" s="3"/>
      <c r="D70" s="3"/>
      <c r="E70" s="3"/>
      <c r="F70" s="3"/>
      <c r="G70" s="3"/>
    </row>
  </sheetData>
  <mergeCells>
    <mergeCell ref="A1:G1"/>
    <mergeCell ref="A2:G2"/>
    <mergeCell ref="A3:G3"/>
    <mergeCell ref="A4:G4"/>
  </mergeCells>
  <conditionalFormatting sqref="F8:F17">
    <cfRule type="containsText" dxfId="3" priority="1" operator="containsText" text="Unknown"/>
  </conditionalFormatting>
  <dataValidations count="1">
    <dataValidation type="list" sqref="F8:F17">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v1.0&amp;CIndicators and ATT&amp;CK&amp;RPage &amp;P of &amp;N</oddFooter>
  </headerFooter>
  <colBreaks count="2" manualBreakCount="2">
    <brk id="3" min="0" max="1048575" man="1"/>
    <brk id="6" min="0" max="1048575" man="1"/>
  </colBreaks>
  <tableParts count="1">
    <tablePart r:id="R3f12f60ca6c14430"/>
  </tableParts>
</worksheet>
</file>

<file path=xl/worksheets/sheet9.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2" hidden="0" customWidth="1"/>
    <col min="3" max="3" width="75" hidden="0" customWidth="1"/>
    <col min="4" max="4" width="75" hidden="0" customWidth="1"/>
    <col min="5" max="5" width="28" hidden="0" customWidth="1"/>
    <col min="6" max="6" width="34" hidden="0" customWidth="1"/>
    <col min="7" max="7" width="70" hidden="0" customWidth="1"/>
    <col min="8" max="8" width="24" hidden="0" customWidth="1"/>
    <col min="9" max="9" width="28" hidden="0" customWidth="1"/>
  </cols>
  <sheetData>
    <row r="1" ht="32" customHeight="1">
      <c r="A1" s="6" t="str">
        <v>Gaps and Hypotheses</v>
      </c>
      <c r="B1" s="6" t="str">
        <v>Gaps and Hypotheses</v>
      </c>
      <c r="C1" s="6" t="str">
        <v>Gaps and Hypotheses</v>
      </c>
      <c r="D1" s="6" t="str">
        <v>Gaps and Hypotheses</v>
      </c>
      <c r="E1" s="6" t="str">
        <v>Gaps and Hypotheses</v>
      </c>
      <c r="F1" s="6" t="str">
        <v>Gaps and Hypotheses</v>
      </c>
      <c r="G1" s="6" t="str">
        <v>Gaps and Hypotheses</v>
      </c>
      <c r="H1" s="6" t="str">
        <v>Gaps and Hypotheses</v>
      </c>
      <c r="I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row>
    <row r="3" ht="22" customHeight="1">
      <c r="A3" s="10" t="str">
        <v>Start Here / workbook navigation</v>
      </c>
      <c r="B3" s="10"/>
      <c r="C3" s="10"/>
      <c r="D3" s="10"/>
      <c r="E3" s="10"/>
      <c r="F3" s="10"/>
      <c r="G3" s="10"/>
      <c r="H3" s="10"/>
      <c r="I3" s="3"/>
    </row>
    <row r="4" ht="46" customHeight="1">
      <c r="A4" s="12" t="str">
        <v>Keep competing explanations and visibility limits actionable. State which conclusions depend on missing evidence.</v>
      </c>
      <c r="B4" s="12"/>
      <c r="C4" s="12"/>
      <c r="D4" s="12"/>
      <c r="E4" s="12"/>
      <c r="F4" s="12"/>
      <c r="G4" s="12"/>
      <c r="H4" s="12"/>
      <c r="I4" s="3"/>
    </row>
    <row r="5">
      <c r="A5" s="3"/>
      <c r="B5" s="3"/>
      <c r="C5" s="3"/>
      <c r="D5" s="3"/>
      <c r="E5" s="3"/>
      <c r="F5" s="3"/>
      <c r="G5" s="3"/>
      <c r="H5" s="3"/>
      <c r="I5" s="3"/>
    </row>
    <row r="6">
      <c r="A6" s="3"/>
      <c r="B6" s="3"/>
      <c r="C6" s="3"/>
      <c r="D6" s="3"/>
      <c r="E6" s="3"/>
      <c r="F6" s="3"/>
      <c r="G6" s="3"/>
      <c r="H6" s="3"/>
      <c r="I6" s="3"/>
    </row>
    <row r="7" ht="33" customHeight="1">
      <c r="A7" s="16" t="str">
        <v>ID</v>
      </c>
      <c r="B7" s="16" t="str">
        <v>Record type</v>
      </c>
      <c r="C7" s="16" t="str">
        <v>Question / hypothesis</v>
      </c>
      <c r="D7" s="16" t="str">
        <v>Effect / rationale</v>
      </c>
      <c r="E7" s="16" t="str">
        <v>Evidence / context</v>
      </c>
      <c r="F7" s="16" t="str">
        <v>Contradictory evidence</v>
      </c>
      <c r="G7" s="16" t="str">
        <v>Next discriminator / collection</v>
      </c>
      <c r="H7" s="16" t="str">
        <v>Owner</v>
      </c>
      <c r="I7" s="16" t="str">
        <v>Status / assessment</v>
      </c>
    </row>
    <row r="8" ht="38" customHeight="1">
      <c r="A8" s="19" t="str">
        <v>GAP-001</v>
      </c>
      <c r="B8" s="19" t="str">
        <v>Collection gap</v>
      </c>
      <c r="C8" s="19" t="str">
        <v>Full authentication chain and WS-014 artifacts absent.</v>
      </c>
      <c r="D8" s="19" t="str">
        <v>Cannot choose password theft, session theft or another acquisition route.</v>
      </c>
      <c r="E8" s="19" t="str">
        <v>CTX-001</v>
      </c>
      <c r="F8" s="19"/>
      <c r="G8" s="19" t="str">
        <v>Request scoped collection, document retention outcome, and update affected findings.</v>
      </c>
      <c r="H8" s="19" t="str">
        <v>IAM lead</v>
      </c>
      <c r="I8" s="19" t="str">
        <v>Open</v>
      </c>
    </row>
    <row r="9" ht="38" customHeight="1">
      <c r="A9" s="20" t="str">
        <v>GAP-002</v>
      </c>
      <c r="B9" s="20" t="str">
        <v>Collection gap</v>
      </c>
      <c r="C9" s="20" t="str">
        <v>Network sensor detail unavailable in this window.</v>
      </c>
      <c r="D9" s="20" t="str">
        <v>Cannot exclude additional external transfer or quantify all bytes/files.</v>
      </c>
      <c r="E9" s="20" t="str">
        <v>CTX-001</v>
      </c>
      <c r="F9" s="20"/>
      <c r="G9" s="20" t="str">
        <v>Request scoped collection, document retention outcome, and update affected findings.</v>
      </c>
      <c r="H9" s="20" t="str">
        <v>Network lead</v>
      </c>
      <c r="I9" s="20" t="str">
        <v>Open</v>
      </c>
    </row>
    <row r="10" ht="38" customHeight="1">
      <c r="A10" s="19" t="str">
        <v>GAP-003</v>
      </c>
      <c r="B10" s="19" t="str">
        <v>Collection gap</v>
      </c>
      <c r="C10" s="19" t="str">
        <v>No memory acquisition and no WS-014 endpoint record set.</v>
      </c>
      <c r="D10" s="19" t="str">
        <v>Unknown volatile activity and possible additional persistence.</v>
      </c>
      <c r="E10" s="19" t="str">
        <v>CTX-003</v>
      </c>
      <c r="F10" s="19"/>
      <c r="G10" s="19" t="str">
        <v>Request scoped collection, document retention outcome, and update affected findings.</v>
      </c>
      <c r="H10" s="19" t="str">
        <v>Endpoint lead</v>
      </c>
      <c r="I10" s="19" t="str">
        <v>Open</v>
      </c>
    </row>
    <row r="11" ht="38" customHeight="1">
      <c r="A11" s="20" t="str">
        <v>GAP-004</v>
      </c>
      <c r="B11" s="20" t="str">
        <v>Collection gap</v>
      </c>
      <c r="C11" s="20" t="str">
        <v>Service audit lacks complete receiving-device and content-delivery evidence.</v>
      </c>
      <c r="D11" s="20" t="str">
        <v>Cannot establish final recipient or all accessible documents.</v>
      </c>
      <c r="E11" s="20" t="str">
        <v>EVT-047</v>
      </c>
      <c r="F11" s="20"/>
      <c r="G11" s="20" t="str">
        <v>Request scoped collection, document retention outcome, and update affected findings.</v>
      </c>
      <c r="H11" s="20" t="str">
        <v>Cloud lead</v>
      </c>
      <c r="I11" s="20" t="str">
        <v>Open</v>
      </c>
    </row>
    <row r="12" ht="38" customHeight="1">
      <c r="A12" s="19" t="str">
        <v>HYP-001</v>
      </c>
      <c r="B12" s="19" t="str">
        <v>Hypothesis</v>
      </c>
      <c r="C12" s="19" t="str">
        <v>The Alex identity is being used without the account holder’s authorization.</v>
      </c>
      <c r="D12" s="19" t="str">
        <v>Linked identity/VPN/host activity plus simulated denial and unapproved persistence support misuse.</v>
      </c>
      <c r="E12" s="19" t="str">
        <v>EVT-017; EVT-019; EVT-021; EVT-024; CTX-001</v>
      </c>
      <c r="F12" s="19" t="str"/>
      <c r="G12" s="19" t="str">
        <v>Determine acquisition method and additional sessions.</v>
      </c>
      <c r="H12" s="19" t="str">
        <v>Investigation lead</v>
      </c>
      <c r="I12" s="19" t="str">
        <v>Supported</v>
      </c>
    </row>
    <row r="13" ht="38" customHeight="1">
      <c r="A13" s="20" t="str">
        <v>HYP-002</v>
      </c>
      <c r="B13" s="20" t="str">
        <v>Hypothesis</v>
      </c>
      <c r="C13" s="20" t="str">
        <v>The suspicious task is the approved patch window.</v>
      </c>
      <c r="D13" s="20" t="str">
        <v>PatchWindow and ReportCache differ in identity, day, task/action and change authorization.</v>
      </c>
      <c r="E13" s="20" t="str">
        <v>EVT-011; EVT-012</v>
      </c>
      <c r="F13" s="20" t="str">
        <v>EVT-024; CTX-002</v>
      </c>
      <c r="G13" s="20" t="str">
        <v>Keep benign patch records available to explain the false lead.</v>
      </c>
      <c r="H13" s="20" t="str">
        <v>Endpoint lead</v>
      </c>
      <c r="I13" s="20" t="str">
        <v>Refuted for ReportCache</v>
      </c>
    </row>
    <row r="14" ht="38" customHeight="1">
      <c r="A14" s="19" t="str">
        <v>HYP-003</v>
      </c>
      <c r="B14" s="19" t="str">
        <v>Hypothesis</v>
      </c>
      <c r="C14" s="19" t="str">
        <v>A stolen credential or existing session explains acceptance by the identity provider.</v>
      </c>
      <c r="D14" s="19" t="str">
        <v>Both routes remain plausible. A provider MFA claim does not reconstruct how it was satisfied.</v>
      </c>
      <c r="E14" s="19" t="str">
        <v>EVT-017; EVT-018; EVT-032</v>
      </c>
      <c r="F14" s="19" t="str"/>
      <c r="G14" s="19" t="str">
        <v>Request full authentication chain and WS-014 browser artifacts.</v>
      </c>
      <c r="H14" s="19" t="str">
        <v>IAM lead</v>
      </c>
      <c r="I14" s="19" t="str">
        <v>Open</v>
      </c>
    </row>
    <row r="15" ht="38" customHeight="1">
      <c r="A15" s="20" t="str">
        <v>HYP-004</v>
      </c>
      <c r="B15" s="20" t="str">
        <v>Hypothesis</v>
      </c>
      <c r="C15" s="20" t="str">
        <v>Local archive or cloud data reached an external actor-controlled destination.</v>
      </c>
      <c r="D15" s="20" t="str">
        <v>Staging and service download records exist; transfer/content/device evidence is incomplete.</v>
      </c>
      <c r="E15" s="20" t="str">
        <v>EVT-028; EVT-030; EVT-034; EVT-035; EVT-036</v>
      </c>
      <c r="F15" s="20" t="str"/>
      <c r="G15" s="20" t="str">
        <v>Recover egress and recipient-side evidence without equating tunnel bytes with files.</v>
      </c>
      <c r="H15" s="20" t="str">
        <v>Cloud lead</v>
      </c>
      <c r="I15" s="20" t="str">
        <v>Open</v>
      </c>
    </row>
    <row r="16">
      <c r="A16" s="3"/>
      <c r="B16" s="3"/>
      <c r="C16" s="3"/>
      <c r="D16" s="3"/>
      <c r="E16" s="3"/>
      <c r="F16" s="3"/>
      <c r="G16" s="3"/>
      <c r="H16" s="3"/>
      <c r="I16" s="3"/>
    </row>
    <row r="17">
      <c r="A17" s="3"/>
      <c r="B17" s="3"/>
      <c r="C17" s="3"/>
      <c r="D17" s="3"/>
      <c r="E17" s="3"/>
      <c r="F17" s="3"/>
      <c r="G17" s="3"/>
      <c r="H17" s="3"/>
      <c r="I17" s="3"/>
    </row>
    <row r="18">
      <c r="A18" s="3"/>
      <c r="B18" s="3"/>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c r="A23" s="3"/>
      <c r="B23" s="3"/>
      <c r="C23" s="3"/>
      <c r="D23" s="3"/>
      <c r="E23" s="3"/>
      <c r="F23" s="3"/>
      <c r="G23" s="3"/>
      <c r="H23" s="3"/>
      <c r="I23" s="3"/>
    </row>
    <row r="24">
      <c r="A24" s="3"/>
      <c r="B24" s="3"/>
      <c r="C24" s="3"/>
      <c r="D24" s="3"/>
      <c r="E24" s="3"/>
      <c r="F24" s="3"/>
      <c r="G24" s="3"/>
      <c r="H24" s="3"/>
      <c r="I24" s="3"/>
    </row>
    <row r="25">
      <c r="A25" s="3"/>
      <c r="B25" s="3"/>
      <c r="C25" s="3"/>
      <c r="D25" s="3"/>
      <c r="E25" s="3"/>
      <c r="F25" s="3"/>
      <c r="G25" s="3"/>
      <c r="H25" s="3"/>
      <c r="I25" s="3"/>
    </row>
    <row r="26">
      <c r="A26" s="3"/>
      <c r="B26" s="3"/>
      <c r="C26" s="3"/>
      <c r="D26" s="3"/>
      <c r="E26" s="3"/>
      <c r="F26" s="3"/>
      <c r="G26" s="3"/>
      <c r="H26" s="3"/>
      <c r="I26" s="3"/>
    </row>
    <row r="27">
      <c r="A27" s="3"/>
      <c r="B27" s="3"/>
      <c r="C27" s="3"/>
      <c r="D27" s="3"/>
      <c r="E27" s="3"/>
      <c r="F27" s="3"/>
      <c r="G27" s="3"/>
      <c r="H27" s="3"/>
      <c r="I27" s="3"/>
    </row>
    <row r="28">
      <c r="A28" s="3"/>
      <c r="B28" s="3"/>
      <c r="C28" s="3"/>
      <c r="D28" s="3"/>
      <c r="E28" s="3"/>
      <c r="F28" s="3"/>
      <c r="G28" s="3"/>
      <c r="H28" s="3"/>
      <c r="I28" s="3"/>
    </row>
    <row r="29">
      <c r="A29" s="3"/>
      <c r="B29" s="3"/>
      <c r="C29" s="3"/>
      <c r="D29" s="3"/>
      <c r="E29" s="3"/>
      <c r="F29" s="3"/>
      <c r="G29" s="3"/>
      <c r="H29" s="3"/>
      <c r="I29" s="3"/>
    </row>
    <row r="30">
      <c r="A30" s="3"/>
      <c r="B30" s="3"/>
      <c r="C30" s="3"/>
      <c r="D30" s="3"/>
      <c r="E30" s="3"/>
      <c r="F30" s="3"/>
      <c r="G30" s="3"/>
      <c r="H30" s="3"/>
      <c r="I30" s="3"/>
    </row>
    <row r="31">
      <c r="A31" s="3"/>
      <c r="B31" s="3"/>
      <c r="C31" s="3"/>
      <c r="D31" s="3"/>
      <c r="E31" s="3"/>
      <c r="F31" s="3"/>
      <c r="G31" s="3"/>
      <c r="H31" s="3"/>
      <c r="I31" s="3"/>
    </row>
    <row r="32">
      <c r="A32" s="3"/>
      <c r="B32" s="3"/>
      <c r="C32" s="3"/>
      <c r="D32" s="3"/>
      <c r="E32" s="3"/>
      <c r="F32" s="3"/>
      <c r="G32" s="3"/>
      <c r="H32" s="3"/>
      <c r="I32" s="3"/>
    </row>
    <row r="33">
      <c r="A33" s="3"/>
      <c r="B33" s="3"/>
      <c r="C33" s="3"/>
      <c r="D33" s="3"/>
      <c r="E33" s="3"/>
      <c r="F33" s="3"/>
      <c r="G33" s="3"/>
      <c r="H33" s="3"/>
      <c r="I33" s="3"/>
    </row>
    <row r="34">
      <c r="A34" s="3"/>
      <c r="B34" s="3"/>
      <c r="C34" s="3"/>
      <c r="D34" s="3"/>
      <c r="E34" s="3"/>
      <c r="F34" s="3"/>
      <c r="G34" s="3"/>
      <c r="H34" s="3"/>
      <c r="I34" s="3"/>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H1"/>
    <mergeCell ref="A2:H2"/>
    <mergeCell ref="A3:H3"/>
    <mergeCell ref="A4:H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v1.0&amp;CGaps and Hypotheses&amp;RPage &amp;P of &amp;N</oddFooter>
  </headerFooter>
  <colBreaks count="3" manualBreakCount="3">
    <brk id="3" min="0" max="1048575" man="1"/>
    <brk id="5" min="0" max="1048575" man="1"/>
    <brk id="7" min="0" max="1048575" man="1"/>
  </colBreaks>
  <tableParts count="1">
    <tablePart r:id="Re262e870410e426a"/>
  </tableParts>
</worksheet>
</file>

<file path=xl/worksheets/sheet10.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30" hidden="0" customWidth="1"/>
    <col min="3" max="3" width="22" hidden="0" customWidth="1"/>
    <col min="4" max="4" width="28" hidden="0" customWidth="1"/>
    <col min="5" max="5" width="80" hidden="0" customWidth="1"/>
    <col min="6" max="6" width="75" hidden="0" customWidth="1"/>
    <col min="7" max="7" width="70" hidden="0" customWidth="1"/>
    <col min="8" max="8" width="26" hidden="0" customWidth="1"/>
    <col min="9" max="9" width="24" hidden="0" customWidth="1"/>
    <col min="10" max="10" width="22" hidden="0" customWidth="1"/>
  </cols>
  <sheetData>
    <row r="1" ht="32" customHeight="1">
      <c r="A1" s="6" t="str">
        <v>Defensive Opportunities</v>
      </c>
      <c r="B1" s="6" t="str">
        <v>Defensive Opportunities</v>
      </c>
      <c r="C1" s="6" t="str">
        <v>Defensive Opportunities</v>
      </c>
      <c r="D1" s="6" t="str">
        <v>Defensive Opportunities</v>
      </c>
      <c r="E1" s="6" t="str">
        <v>Defensive Opportunities</v>
      </c>
      <c r="F1" s="6" t="str">
        <v>Defensive Opportunities</v>
      </c>
      <c r="G1" s="6" t="str">
        <v>Defensive Opportunities</v>
      </c>
      <c r="H1" s="6" t="str">
        <v>Defensive Opportunities</v>
      </c>
      <c r="I1" s="3"/>
      <c r="J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c r="J2" s="3"/>
    </row>
    <row r="3" ht="22" customHeight="1">
      <c r="A3" s="10" t="str">
        <v>Start Here / workbook navigation</v>
      </c>
      <c r="B3" s="10"/>
      <c r="C3" s="10"/>
      <c r="D3" s="10"/>
      <c r="E3" s="10"/>
      <c r="F3" s="10"/>
      <c r="G3" s="10"/>
      <c r="H3" s="10"/>
      <c r="I3" s="3"/>
      <c r="J3" s="3"/>
    </row>
    <row r="4" ht="46" customHeight="1">
      <c r="A4" s="12" t="str">
        <v>Review all 42 stage/course combinations. Not applicable needs a reason. Category labels and proposed controls are not validated defenses.</v>
      </c>
      <c r="B4" s="12"/>
      <c r="C4" s="12"/>
      <c r="D4" s="12"/>
      <c r="E4" s="12"/>
      <c r="F4" s="12"/>
      <c r="G4" s="12"/>
      <c r="H4" s="12"/>
      <c r="I4" s="3"/>
      <c r="J4" s="3"/>
    </row>
    <row r="5">
      <c r="A5" s="3"/>
      <c r="B5" s="3"/>
      <c r="C5" s="3"/>
      <c r="D5" s="3"/>
      <c r="E5" s="3"/>
      <c r="F5" s="3"/>
      <c r="G5" s="3"/>
      <c r="H5" s="3"/>
      <c r="I5" s="3"/>
      <c r="J5" s="3"/>
    </row>
    <row r="6">
      <c r="A6" s="3"/>
      <c r="B6" s="3"/>
      <c r="C6" s="3"/>
      <c r="D6" s="3"/>
      <c r="E6" s="3"/>
      <c r="F6" s="3"/>
      <c r="G6" s="3"/>
      <c r="H6" s="3"/>
      <c r="I6" s="3"/>
      <c r="J6" s="3"/>
    </row>
    <row r="7" ht="33" customHeight="1">
      <c r="A7" s="16" t="str">
        <v>ID</v>
      </c>
      <c r="B7" s="16" t="str">
        <v>Stage</v>
      </c>
      <c r="C7" s="16" t="str">
        <v>Course of action</v>
      </c>
      <c r="D7" s="16" t="str">
        <v>Applicability</v>
      </c>
      <c r="E7" s="16" t="str">
        <v>Proposed / existing control</v>
      </c>
      <c r="F7" s="16" t="str">
        <v>Prerequisites</v>
      </c>
      <c r="G7" s="16" t="str">
        <v>Expected effect</v>
      </c>
      <c r="H7" s="16" t="str">
        <v>Owner</v>
      </c>
      <c r="I7" s="16" t="str">
        <v>Validation reference</v>
      </c>
      <c r="J7" s="16" t="str">
        <v>Validation state</v>
      </c>
    </row>
    <row r="8" ht="38" customHeight="1">
      <c r="A8" s="19" t="str">
        <v>COA-001</v>
      </c>
      <c r="B8" s="31" t="str">
        <v>Reconnaissance</v>
      </c>
      <c r="C8" s="31" t="str">
        <v>Detect</v>
      </c>
      <c r="D8" s="19" t="str">
        <v>Insufficient visibility</v>
      </c>
      <c r="E8" s="19" t="str">
        <v>Record an intelligence/collection requirement; no observed preparatory infrastructure to act on.</v>
      </c>
      <c r="F8" s="19" t="str">
        <v>Logging coverage and alert review workflow.</v>
      </c>
      <c r="G8" s="19" t="str">
        <v>Stage-specific effect must be established by a scoped validation, not the category label.</v>
      </c>
      <c r="H8" s="19" t="str">
        <v>Security engineering lead</v>
      </c>
      <c r="I8" s="19"/>
      <c r="J8" s="31" t="str">
        <v>Not run</v>
      </c>
    </row>
    <row r="9" ht="38" customHeight="1">
      <c r="A9" s="20" t="str">
        <v>COA-002</v>
      </c>
      <c r="B9" s="31" t="str">
        <v>Reconnaissance</v>
      </c>
      <c r="C9" s="31" t="str">
        <v>Deny</v>
      </c>
      <c r="D9" s="20" t="str">
        <v>Insufficient visibility</v>
      </c>
      <c r="E9" s="20" t="str">
        <v>Record an intelligence/collection requirement; no observed preparatory infrastructure to act on.</v>
      </c>
      <c r="F9" s="20" t="str">
        <v>Test allowed and denied paths and business impact.</v>
      </c>
      <c r="G9" s="20" t="str">
        <v>Stage-specific effect must be established by a scoped validation, not the category label.</v>
      </c>
      <c r="H9" s="20" t="str">
        <v>Security engineering lead</v>
      </c>
      <c r="I9" s="20"/>
      <c r="J9" s="31" t="str">
        <v>Not run</v>
      </c>
    </row>
    <row r="10" ht="38" customHeight="1">
      <c r="A10" s="19" t="str">
        <v>COA-003</v>
      </c>
      <c r="B10" s="31" t="str">
        <v>Reconnaissance</v>
      </c>
      <c r="C10" s="31" t="str">
        <v>Disrupt</v>
      </c>
      <c r="D10" s="19" t="str">
        <v>Insufficient visibility</v>
      </c>
      <c r="E10" s="19" t="str">
        <v>Record an intelligence/collection requirement; no observed preparatory infrastructure to act on.</v>
      </c>
      <c r="F10" s="19" t="str">
        <v>Preserve evidence and validate which access paths actually stop.</v>
      </c>
      <c r="G10" s="19" t="str">
        <v>Stage-specific effect must be established by a scoped validation, not the category label.</v>
      </c>
      <c r="H10" s="19" t="str">
        <v>Security engineering lead</v>
      </c>
      <c r="I10" s="19"/>
      <c r="J10" s="31" t="str">
        <v>Not run</v>
      </c>
    </row>
    <row r="11" ht="38" customHeight="1">
      <c r="A11" s="20" t="str">
        <v>COA-004</v>
      </c>
      <c r="B11" s="31" t="str">
        <v>Reconnaissance</v>
      </c>
      <c r="C11" s="31" t="str">
        <v>Degrade</v>
      </c>
      <c r="D11" s="20" t="str">
        <v>Insufficient visibility</v>
      </c>
      <c r="E11" s="20" t="str">
        <v>Record an intelligence/collection requirement; no observed preparatory infrastructure to act on.</v>
      </c>
      <c r="F11" s="20" t="str">
        <v>Business impact assessment and an owned change approval.</v>
      </c>
      <c r="G11" s="20" t="str">
        <v>Stage-specific effect must be established by a scoped validation, not the category label.</v>
      </c>
      <c r="H11" s="20" t="str">
        <v>Security engineering lead</v>
      </c>
      <c r="I11" s="20"/>
      <c r="J11" s="31" t="str">
        <v>Not run</v>
      </c>
    </row>
    <row r="12" ht="38" customHeight="1">
      <c r="A12" s="19" t="str">
        <v>COA-005</v>
      </c>
      <c r="B12" s="31" t="str">
        <v>Reconnaissance</v>
      </c>
      <c r="C12" s="31" t="str">
        <v>Deceive</v>
      </c>
      <c r="D12" s="19" t="str">
        <v>Insufficient visibility</v>
      </c>
      <c r="E12" s="19" t="str">
        <v>Record an intelligence/collection requirement; no observed preparatory infrastructure to act on.</v>
      </c>
      <c r="F12" s="19" t="str">
        <v>Document authorization, telemetry and expected false positives before use.</v>
      </c>
      <c r="G12" s="19" t="str">
        <v>Stage-specific effect must be established by a scoped validation, not the category label.</v>
      </c>
      <c r="H12" s="19" t="str">
        <v>Security engineering lead</v>
      </c>
      <c r="I12" s="19"/>
      <c r="J12" s="31" t="str">
        <v>Not run</v>
      </c>
    </row>
    <row r="13" ht="38" customHeight="1">
      <c r="A13" s="20" t="str">
        <v>COA-006</v>
      </c>
      <c r="B13" s="31" t="str">
        <v>Reconnaissance</v>
      </c>
      <c r="C13" s="31" t="str">
        <v>Destroy</v>
      </c>
      <c r="D13" s="20" t="str">
        <v>Insufficient visibility</v>
      </c>
      <c r="E13" s="20" t="str">
        <v>Record an intelligence/collection requirement; no observed preparatory infrastructure to act on.</v>
      </c>
      <c r="F13" s="20" t="str">
        <v>Do not delete originals needed as evidence; no action against external infrastructure.</v>
      </c>
      <c r="G13" s="20" t="str">
        <v>Stage-specific effect must be established by a scoped validation, not the category label.</v>
      </c>
      <c r="H13" s="20" t="str">
        <v>Security engineering lead</v>
      </c>
      <c r="I13" s="20"/>
      <c r="J13" s="31" t="str">
        <v>Not run</v>
      </c>
    </row>
    <row r="14" ht="38" customHeight="1">
      <c r="A14" s="19" t="str">
        <v>COA-007</v>
      </c>
      <c r="B14" s="31" t="str">
        <v>Weaponization</v>
      </c>
      <c r="C14" s="31" t="str">
        <v>Detect</v>
      </c>
      <c r="D14" s="19" t="str">
        <v>Insufficient visibility</v>
      </c>
      <c r="E14" s="19" t="str">
        <v>Record an intelligence/collection requirement; no observed preparatory infrastructure to act on.</v>
      </c>
      <c r="F14" s="19" t="str">
        <v>Logging coverage and alert review workflow.</v>
      </c>
      <c r="G14" s="19" t="str">
        <v>Stage-specific effect must be established by a scoped validation, not the category label.</v>
      </c>
      <c r="H14" s="19" t="str">
        <v>Security engineering lead</v>
      </c>
      <c r="I14" s="19"/>
      <c r="J14" s="31" t="str">
        <v>Not run</v>
      </c>
    </row>
    <row r="15" ht="38" customHeight="1">
      <c r="A15" s="20" t="str">
        <v>COA-008</v>
      </c>
      <c r="B15" s="31" t="str">
        <v>Weaponization</v>
      </c>
      <c r="C15" s="31" t="str">
        <v>Deny</v>
      </c>
      <c r="D15" s="20" t="str">
        <v>Insufficient visibility</v>
      </c>
      <c r="E15" s="20" t="str">
        <v>Record an intelligence/collection requirement; no observed preparatory infrastructure to act on.</v>
      </c>
      <c r="F15" s="20" t="str">
        <v>Test allowed and denied paths and business impact.</v>
      </c>
      <c r="G15" s="20" t="str">
        <v>Stage-specific effect must be established by a scoped validation, not the category label.</v>
      </c>
      <c r="H15" s="20" t="str">
        <v>Security engineering lead</v>
      </c>
      <c r="I15" s="20"/>
      <c r="J15" s="31" t="str">
        <v>Not run</v>
      </c>
    </row>
    <row r="16" ht="38" customHeight="1">
      <c r="A16" s="19" t="str">
        <v>COA-009</v>
      </c>
      <c r="B16" s="31" t="str">
        <v>Weaponization</v>
      </c>
      <c r="C16" s="31" t="str">
        <v>Disrupt</v>
      </c>
      <c r="D16" s="19" t="str">
        <v>Insufficient visibility</v>
      </c>
      <c r="E16" s="19" t="str">
        <v>Record an intelligence/collection requirement; no observed preparatory infrastructure to act on.</v>
      </c>
      <c r="F16" s="19" t="str">
        <v>Preserve evidence and validate which access paths actually stop.</v>
      </c>
      <c r="G16" s="19" t="str">
        <v>Stage-specific effect must be established by a scoped validation, not the category label.</v>
      </c>
      <c r="H16" s="19" t="str">
        <v>Security engineering lead</v>
      </c>
      <c r="I16" s="19"/>
      <c r="J16" s="31" t="str">
        <v>Not run</v>
      </c>
    </row>
    <row r="17" ht="38" customHeight="1">
      <c r="A17" s="20" t="str">
        <v>COA-010</v>
      </c>
      <c r="B17" s="31" t="str">
        <v>Weaponization</v>
      </c>
      <c r="C17" s="31" t="str">
        <v>Degrade</v>
      </c>
      <c r="D17" s="20" t="str">
        <v>Insufficient visibility</v>
      </c>
      <c r="E17" s="20" t="str">
        <v>Record an intelligence/collection requirement; no observed preparatory infrastructure to act on.</v>
      </c>
      <c r="F17" s="20" t="str">
        <v>Business impact assessment and an owned change approval.</v>
      </c>
      <c r="G17" s="20" t="str">
        <v>Stage-specific effect must be established by a scoped validation, not the category label.</v>
      </c>
      <c r="H17" s="20" t="str">
        <v>Security engineering lead</v>
      </c>
      <c r="I17" s="20"/>
      <c r="J17" s="31" t="str">
        <v>Not run</v>
      </c>
    </row>
    <row r="18" ht="38" customHeight="1">
      <c r="A18" s="19" t="str">
        <v>COA-011</v>
      </c>
      <c r="B18" s="31" t="str">
        <v>Weaponization</v>
      </c>
      <c r="C18" s="31" t="str">
        <v>Deceive</v>
      </c>
      <c r="D18" s="19" t="str">
        <v>Insufficient visibility</v>
      </c>
      <c r="E18" s="19" t="str">
        <v>Record an intelligence/collection requirement; no observed preparatory infrastructure to act on.</v>
      </c>
      <c r="F18" s="19" t="str">
        <v>Document authorization, telemetry and expected false positives before use.</v>
      </c>
      <c r="G18" s="19" t="str">
        <v>Stage-specific effect must be established by a scoped validation, not the category label.</v>
      </c>
      <c r="H18" s="19" t="str">
        <v>Security engineering lead</v>
      </c>
      <c r="I18" s="19"/>
      <c r="J18" s="31" t="str">
        <v>Not run</v>
      </c>
    </row>
    <row r="19" ht="38" customHeight="1">
      <c r="A19" s="20" t="str">
        <v>COA-012</v>
      </c>
      <c r="B19" s="31" t="str">
        <v>Weaponization</v>
      </c>
      <c r="C19" s="31" t="str">
        <v>Destroy</v>
      </c>
      <c r="D19" s="20" t="str">
        <v>Insufficient visibility</v>
      </c>
      <c r="E19" s="20" t="str">
        <v>Record an intelligence/collection requirement; no observed preparatory infrastructure to act on.</v>
      </c>
      <c r="F19" s="20" t="str">
        <v>Do not delete originals needed as evidence; no action against external infrastructure.</v>
      </c>
      <c r="G19" s="20" t="str">
        <v>Stage-specific effect must be established by a scoped validation, not the category label.</v>
      </c>
      <c r="H19" s="20" t="str">
        <v>Security engineering lead</v>
      </c>
      <c r="I19" s="20"/>
      <c r="J19" s="31" t="str">
        <v>Not run</v>
      </c>
    </row>
    <row r="20" ht="38" customHeight="1">
      <c r="A20" s="19" t="str">
        <v>COA-013</v>
      </c>
      <c r="B20" s="31" t="str">
        <v>Delivery</v>
      </c>
      <c r="C20" s="31" t="str">
        <v>Detect</v>
      </c>
      <c r="D20" s="19" t="str">
        <v>Proposed</v>
      </c>
      <c r="E20" s="19" t="str">
        <v>Correlate relevant source behavior with identity/session and approved-change context.</v>
      </c>
      <c r="F20" s="19" t="str">
        <v>Logging coverage and alert review workflow.</v>
      </c>
      <c r="G20" s="19" t="str">
        <v>Stage-specific effect must be established by a scoped validation, not the category label.</v>
      </c>
      <c r="H20" s="19" t="str">
        <v>Security engineering lead</v>
      </c>
      <c r="I20" s="19"/>
      <c r="J20" s="31" t="str">
        <v>Not run</v>
      </c>
    </row>
    <row r="21" ht="38" customHeight="1">
      <c r="A21" s="20" t="str">
        <v>COA-014</v>
      </c>
      <c r="B21" s="31" t="str">
        <v>Delivery</v>
      </c>
      <c r="C21" s="31" t="str">
        <v>Deny</v>
      </c>
      <c r="D21" s="20" t="str">
        <v>Proposed</v>
      </c>
      <c r="E21" s="20" t="str">
        <v>Restrict unauthorized access at an owned identity, application or network boundary.</v>
      </c>
      <c r="F21" s="20" t="str">
        <v>Test allowed and denied paths and business impact.</v>
      </c>
      <c r="G21" s="20" t="str">
        <v>Stage-specific effect must be established by a scoped validation, not the category label.</v>
      </c>
      <c r="H21" s="20" t="str">
        <v>Security engineering lead</v>
      </c>
      <c r="I21" s="20"/>
      <c r="J21" s="31" t="str">
        <v>Not run</v>
      </c>
    </row>
    <row r="22" ht="38" customHeight="1">
      <c r="A22" s="19" t="str">
        <v>COA-015</v>
      </c>
      <c r="B22" s="31" t="str">
        <v>Delivery</v>
      </c>
      <c r="C22" s="31" t="str">
        <v>Disrupt</v>
      </c>
      <c r="D22" s="19" t="str">
        <v>Proposed</v>
      </c>
      <c r="E22" s="19" t="str">
        <v>Interrupt an identified malicious session or process on owned assets.</v>
      </c>
      <c r="F22" s="19" t="str">
        <v>Preserve evidence and validate which access paths actually stop.</v>
      </c>
      <c r="G22" s="19" t="str">
        <v>Stage-specific effect must be established by a scoped validation, not the category label.</v>
      </c>
      <c r="H22" s="19" t="str">
        <v>Security engineering lead</v>
      </c>
      <c r="I22" s="19"/>
      <c r="J22" s="31" t="str">
        <v>Not run</v>
      </c>
    </row>
    <row r="23" ht="38" customHeight="1">
      <c r="A23" s="20" t="str">
        <v>COA-016</v>
      </c>
      <c r="B23" s="31" t="str">
        <v>Delivery</v>
      </c>
      <c r="C23" s="31" t="str">
        <v>Degrade</v>
      </c>
      <c r="D23" s="20" t="str">
        <v>Proposed</v>
      </c>
      <c r="E23" s="20" t="str">
        <v>Reduce allowed throughput or privileges of a confirmed harmful workflow.</v>
      </c>
      <c r="F23" s="20" t="str">
        <v>Business impact assessment and an owned change approval.</v>
      </c>
      <c r="G23" s="20" t="str">
        <v>Stage-specific effect must be established by a scoped validation, not the category label.</v>
      </c>
      <c r="H23" s="20" t="str">
        <v>Security engineering lead</v>
      </c>
      <c r="I23" s="20"/>
      <c r="J23" s="31" t="str">
        <v>Not run</v>
      </c>
    </row>
    <row r="24" ht="38" customHeight="1">
      <c r="A24" s="19" t="str">
        <v>COA-017</v>
      </c>
      <c r="B24" s="31" t="str">
        <v>Delivery</v>
      </c>
      <c r="C24" s="31" t="str">
        <v>Deceive</v>
      </c>
      <c r="D24" s="19" t="str">
        <v>Proposed</v>
      </c>
      <c r="E24" s="19" t="str">
        <v>Consider an owned decoy or canary tied to this stage where useful.</v>
      </c>
      <c r="F24" s="19" t="str">
        <v>Document authorization, telemetry and expected false positives before use.</v>
      </c>
      <c r="G24" s="19" t="str">
        <v>Stage-specific effect must be established by a scoped validation, not the category label.</v>
      </c>
      <c r="H24" s="19" t="str">
        <v>Security engineering lead</v>
      </c>
      <c r="I24" s="19"/>
      <c r="J24" s="31" t="str">
        <v>Not run</v>
      </c>
    </row>
    <row r="25" ht="38" customHeight="1">
      <c r="A25" s="20" t="str">
        <v>COA-018</v>
      </c>
      <c r="B25" s="31" t="str">
        <v>Delivery</v>
      </c>
      <c r="C25" s="31" t="str">
        <v>Destroy</v>
      </c>
      <c r="D25" s="20" t="str">
        <v>Not applicable</v>
      </c>
      <c r="E25" s="20" t="str">
        <v>No owned stage-specific artifact is established for removal; retain this rationale.</v>
      </c>
      <c r="F25" s="20" t="str">
        <v>Do not delete originals needed as evidence; no action against external infrastructure.</v>
      </c>
      <c r="G25" s="20" t="str">
        <v>Stage-specific effect must be established by a scoped validation, not the category label.</v>
      </c>
      <c r="H25" s="20" t="str">
        <v>Security engineering lead</v>
      </c>
      <c r="I25" s="20"/>
      <c r="J25" s="31" t="str">
        <v>Not run</v>
      </c>
    </row>
    <row r="26" ht="38" customHeight="1">
      <c r="A26" s="19" t="str">
        <v>COA-019</v>
      </c>
      <c r="B26" s="31" t="str">
        <v>Exploitation</v>
      </c>
      <c r="C26" s="31" t="str">
        <v>Detect</v>
      </c>
      <c r="D26" s="19" t="str">
        <v>Proposed</v>
      </c>
      <c r="E26" s="19" t="str">
        <v>Correlate relevant source behavior with identity/session and approved-change context.</v>
      </c>
      <c r="F26" s="19" t="str">
        <v>Logging coverage and alert review workflow.</v>
      </c>
      <c r="G26" s="19" t="str">
        <v>Stage-specific effect must be established by a scoped validation, not the category label.</v>
      </c>
      <c r="H26" s="19" t="str">
        <v>Security engineering lead</v>
      </c>
      <c r="I26" s="19"/>
      <c r="J26" s="31" t="str">
        <v>Not run</v>
      </c>
    </row>
    <row r="27" ht="38" customHeight="1">
      <c r="A27" s="20" t="str">
        <v>COA-020</v>
      </c>
      <c r="B27" s="31" t="str">
        <v>Exploitation</v>
      </c>
      <c r="C27" s="31" t="str">
        <v>Deny</v>
      </c>
      <c r="D27" s="20" t="str">
        <v>Proposed</v>
      </c>
      <c r="E27" s="20" t="str">
        <v>Restrict unauthorized access at an owned identity, application or network boundary.</v>
      </c>
      <c r="F27" s="20" t="str">
        <v>Test allowed and denied paths and business impact.</v>
      </c>
      <c r="G27" s="20" t="str">
        <v>Stage-specific effect must be established by a scoped validation, not the category label.</v>
      </c>
      <c r="H27" s="20" t="str">
        <v>Security engineering lead</v>
      </c>
      <c r="I27" s="20"/>
      <c r="J27" s="31" t="str">
        <v>Not run</v>
      </c>
    </row>
    <row r="28" ht="38" customHeight="1">
      <c r="A28" s="19" t="str">
        <v>COA-021</v>
      </c>
      <c r="B28" s="31" t="str">
        <v>Exploitation</v>
      </c>
      <c r="C28" s="31" t="str">
        <v>Disrupt</v>
      </c>
      <c r="D28" s="19" t="str">
        <v>Proposed</v>
      </c>
      <c r="E28" s="19" t="str">
        <v>Interrupt an identified malicious session or process on owned assets.</v>
      </c>
      <c r="F28" s="19" t="str">
        <v>Preserve evidence and validate which access paths actually stop.</v>
      </c>
      <c r="G28" s="19" t="str">
        <v>Stage-specific effect must be established by a scoped validation, not the category label.</v>
      </c>
      <c r="H28" s="19" t="str">
        <v>Security engineering lead</v>
      </c>
      <c r="I28" s="19"/>
      <c r="J28" s="31" t="str">
        <v>Not run</v>
      </c>
    </row>
    <row r="29" ht="38" customHeight="1">
      <c r="A29" s="20" t="str">
        <v>COA-022</v>
      </c>
      <c r="B29" s="31" t="str">
        <v>Exploitation</v>
      </c>
      <c r="C29" s="31" t="str">
        <v>Degrade</v>
      </c>
      <c r="D29" s="20" t="str">
        <v>Proposed</v>
      </c>
      <c r="E29" s="20" t="str">
        <v>Reduce allowed throughput or privileges of a confirmed harmful workflow.</v>
      </c>
      <c r="F29" s="20" t="str">
        <v>Business impact assessment and an owned change approval.</v>
      </c>
      <c r="G29" s="20" t="str">
        <v>Stage-specific effect must be established by a scoped validation, not the category label.</v>
      </c>
      <c r="H29" s="20" t="str">
        <v>Security engineering lead</v>
      </c>
      <c r="I29" s="20"/>
      <c r="J29" s="31" t="str">
        <v>Not run</v>
      </c>
    </row>
    <row r="30" ht="38" customHeight="1">
      <c r="A30" s="19" t="str">
        <v>COA-023</v>
      </c>
      <c r="B30" s="31" t="str">
        <v>Exploitation</v>
      </c>
      <c r="C30" s="31" t="str">
        <v>Deceive</v>
      </c>
      <c r="D30" s="19" t="str">
        <v>Proposed</v>
      </c>
      <c r="E30" s="19" t="str">
        <v>Consider an owned decoy or canary tied to this stage where useful.</v>
      </c>
      <c r="F30" s="19" t="str">
        <v>Document authorization, telemetry and expected false positives before use.</v>
      </c>
      <c r="G30" s="19" t="str">
        <v>Stage-specific effect must be established by a scoped validation, not the category label.</v>
      </c>
      <c r="H30" s="19" t="str">
        <v>Security engineering lead</v>
      </c>
      <c r="I30" s="19"/>
      <c r="J30" s="31" t="str">
        <v>Not run</v>
      </c>
    </row>
    <row r="31" ht="38" customHeight="1">
      <c r="A31" s="20" t="str">
        <v>COA-024</v>
      </c>
      <c r="B31" s="31" t="str">
        <v>Exploitation</v>
      </c>
      <c r="C31" s="31" t="str">
        <v>Destroy</v>
      </c>
      <c r="D31" s="20" t="str">
        <v>Not applicable</v>
      </c>
      <c r="E31" s="20" t="str">
        <v>No owned stage-specific artifact is established for removal; retain this rationale.</v>
      </c>
      <c r="F31" s="20" t="str">
        <v>Do not delete originals needed as evidence; no action against external infrastructure.</v>
      </c>
      <c r="G31" s="20" t="str">
        <v>Stage-specific effect must be established by a scoped validation, not the category label.</v>
      </c>
      <c r="H31" s="20" t="str">
        <v>Security engineering lead</v>
      </c>
      <c r="I31" s="20"/>
      <c r="J31" s="31" t="str">
        <v>Not run</v>
      </c>
    </row>
    <row r="32" ht="38" customHeight="1">
      <c r="A32" s="19" t="str">
        <v>COA-025</v>
      </c>
      <c r="B32" s="31" t="str">
        <v>Installation</v>
      </c>
      <c r="C32" s="31" t="str">
        <v>Detect</v>
      </c>
      <c r="D32" s="19" t="str">
        <v>Proposed</v>
      </c>
      <c r="E32" s="19" t="str">
        <v>Correlate relevant source behavior with identity/session and approved-change context.</v>
      </c>
      <c r="F32" s="19" t="str">
        <v>Logging coverage and alert review workflow.</v>
      </c>
      <c r="G32" s="19" t="str">
        <v>Stage-specific effect must be established by a scoped validation, not the category label.</v>
      </c>
      <c r="H32" s="19" t="str">
        <v>Security engineering lead</v>
      </c>
      <c r="I32" s="19"/>
      <c r="J32" s="31" t="str">
        <v>Not run</v>
      </c>
    </row>
    <row r="33" ht="38" customHeight="1">
      <c r="A33" s="20" t="str">
        <v>COA-026</v>
      </c>
      <c r="B33" s="31" t="str">
        <v>Installation</v>
      </c>
      <c r="C33" s="31" t="str">
        <v>Deny</v>
      </c>
      <c r="D33" s="20" t="str">
        <v>Proposed</v>
      </c>
      <c r="E33" s="20" t="str">
        <v>Restrict unauthorized access at an owned identity, application or network boundary.</v>
      </c>
      <c r="F33" s="20" t="str">
        <v>Test allowed and denied paths and business impact.</v>
      </c>
      <c r="G33" s="20" t="str">
        <v>Stage-specific effect must be established by a scoped validation, not the category label.</v>
      </c>
      <c r="H33" s="20" t="str">
        <v>Security engineering lead</v>
      </c>
      <c r="I33" s="20"/>
      <c r="J33" s="31" t="str">
        <v>Not run</v>
      </c>
    </row>
    <row r="34" ht="38" customHeight="1">
      <c r="A34" s="19" t="str">
        <v>COA-027</v>
      </c>
      <c r="B34" s="31" t="str">
        <v>Installation</v>
      </c>
      <c r="C34" s="31" t="str">
        <v>Disrupt</v>
      </c>
      <c r="D34" s="19" t="str">
        <v>Proposed</v>
      </c>
      <c r="E34" s="19" t="str">
        <v>Interrupt an identified malicious session or process on owned assets.</v>
      </c>
      <c r="F34" s="19" t="str">
        <v>Preserve evidence and validate which access paths actually stop.</v>
      </c>
      <c r="G34" s="19" t="str">
        <v>Stage-specific effect must be established by a scoped validation, not the category label.</v>
      </c>
      <c r="H34" s="19" t="str">
        <v>Security engineering lead</v>
      </c>
      <c r="I34" s="19"/>
      <c r="J34" s="31" t="str">
        <v>Not run</v>
      </c>
    </row>
    <row r="35" ht="38" customHeight="1">
      <c r="A35" s="20" t="str">
        <v>COA-028</v>
      </c>
      <c r="B35" s="31" t="str">
        <v>Installation</v>
      </c>
      <c r="C35" s="31" t="str">
        <v>Degrade</v>
      </c>
      <c r="D35" s="20" t="str">
        <v>Proposed</v>
      </c>
      <c r="E35" s="20" t="str">
        <v>Reduce allowed throughput or privileges of a confirmed harmful workflow.</v>
      </c>
      <c r="F35" s="20" t="str">
        <v>Business impact assessment and an owned change approval.</v>
      </c>
      <c r="G35" s="20" t="str">
        <v>Stage-specific effect must be established by a scoped validation, not the category label.</v>
      </c>
      <c r="H35" s="20" t="str">
        <v>Security engineering lead</v>
      </c>
      <c r="I35" s="20"/>
      <c r="J35" s="31" t="str">
        <v>Not run</v>
      </c>
    </row>
    <row r="36" ht="38" customHeight="1">
      <c r="A36" s="19" t="str">
        <v>COA-029</v>
      </c>
      <c r="B36" s="31" t="str">
        <v>Installation</v>
      </c>
      <c r="C36" s="31" t="str">
        <v>Deceive</v>
      </c>
      <c r="D36" s="19" t="str">
        <v>Proposed</v>
      </c>
      <c r="E36" s="19" t="str">
        <v>Consider an owned decoy or canary tied to this stage where useful.</v>
      </c>
      <c r="F36" s="19" t="str">
        <v>Document authorization, telemetry and expected false positives before use.</v>
      </c>
      <c r="G36" s="19" t="str">
        <v>Stage-specific effect must be established by a scoped validation, not the category label.</v>
      </c>
      <c r="H36" s="19" t="str">
        <v>Security engineering lead</v>
      </c>
      <c r="I36" s="19"/>
      <c r="J36" s="31" t="str">
        <v>Not run</v>
      </c>
    </row>
    <row r="37" ht="38" customHeight="1">
      <c r="A37" s="20" t="str">
        <v>COA-030</v>
      </c>
      <c r="B37" s="31" t="str">
        <v>Installation</v>
      </c>
      <c r="C37" s="31" t="str">
        <v>Destroy</v>
      </c>
      <c r="D37" s="20" t="str">
        <v>Proposed</v>
      </c>
      <c r="E37" s="20" t="str">
        <v>Assess whether removing an owned malicious artifact is appropriate after preservation.</v>
      </c>
      <c r="F37" s="20" t="str">
        <v>Do not delete originals needed as evidence; no action against external infrastructure.</v>
      </c>
      <c r="G37" s="20" t="str">
        <v>Stage-specific effect must be established by a scoped validation, not the category label.</v>
      </c>
      <c r="H37" s="20" t="str">
        <v>Security engineering lead</v>
      </c>
      <c r="I37" s="20"/>
      <c r="J37" s="31" t="str">
        <v>Not run</v>
      </c>
    </row>
    <row r="38" ht="38" customHeight="1">
      <c r="A38" s="19" t="str">
        <v>COA-031</v>
      </c>
      <c r="B38" s="31" t="str">
        <v>Command and Control</v>
      </c>
      <c r="C38" s="31" t="str">
        <v>Detect</v>
      </c>
      <c r="D38" s="19" t="str">
        <v>Proposed</v>
      </c>
      <c r="E38" s="19" t="str">
        <v>Correlate relevant source behavior with identity/session and approved-change context.</v>
      </c>
      <c r="F38" s="19" t="str">
        <v>Logging coverage and alert review workflow.</v>
      </c>
      <c r="G38" s="19" t="str">
        <v>Stage-specific effect must be established by a scoped validation, not the category label.</v>
      </c>
      <c r="H38" s="19" t="str">
        <v>Security engineering lead</v>
      </c>
      <c r="I38" s="19"/>
      <c r="J38" s="31" t="str">
        <v>Not run</v>
      </c>
    </row>
    <row r="39" ht="38" customHeight="1">
      <c r="A39" s="20" t="str">
        <v>COA-032</v>
      </c>
      <c r="B39" s="31" t="str">
        <v>Command and Control</v>
      </c>
      <c r="C39" s="31" t="str">
        <v>Deny</v>
      </c>
      <c r="D39" s="20" t="str">
        <v>Proposed</v>
      </c>
      <c r="E39" s="20" t="str">
        <v>Restrict unauthorized access at an owned identity, application or network boundary.</v>
      </c>
      <c r="F39" s="20" t="str">
        <v>Test allowed and denied paths and business impact.</v>
      </c>
      <c r="G39" s="20" t="str">
        <v>Stage-specific effect must be established by a scoped validation, not the category label.</v>
      </c>
      <c r="H39" s="20" t="str">
        <v>Security engineering lead</v>
      </c>
      <c r="I39" s="20"/>
      <c r="J39" s="31" t="str">
        <v>Not run</v>
      </c>
    </row>
    <row r="40" ht="38" customHeight="1">
      <c r="A40" s="19" t="str">
        <v>COA-033</v>
      </c>
      <c r="B40" s="31" t="str">
        <v>Command and Control</v>
      </c>
      <c r="C40" s="31" t="str">
        <v>Disrupt</v>
      </c>
      <c r="D40" s="19" t="str">
        <v>Proposed</v>
      </c>
      <c r="E40" s="19" t="str">
        <v>Interrupt an identified malicious session or process on owned assets.</v>
      </c>
      <c r="F40" s="19" t="str">
        <v>Preserve evidence and validate which access paths actually stop.</v>
      </c>
      <c r="G40" s="19" t="str">
        <v>Stage-specific effect must be established by a scoped validation, not the category label.</v>
      </c>
      <c r="H40" s="19" t="str">
        <v>Security engineering lead</v>
      </c>
      <c r="I40" s="19"/>
      <c r="J40" s="31" t="str">
        <v>Not run</v>
      </c>
    </row>
    <row r="41" ht="38" customHeight="1">
      <c r="A41" s="20" t="str">
        <v>COA-034</v>
      </c>
      <c r="B41" s="31" t="str">
        <v>Command and Control</v>
      </c>
      <c r="C41" s="31" t="str">
        <v>Degrade</v>
      </c>
      <c r="D41" s="20" t="str">
        <v>Proposed</v>
      </c>
      <c r="E41" s="20" t="str">
        <v>Reduce allowed throughput or privileges of a confirmed harmful workflow.</v>
      </c>
      <c r="F41" s="20" t="str">
        <v>Business impact assessment and an owned change approval.</v>
      </c>
      <c r="G41" s="20" t="str">
        <v>Stage-specific effect must be established by a scoped validation, not the category label.</v>
      </c>
      <c r="H41" s="20" t="str">
        <v>Security engineering lead</v>
      </c>
      <c r="I41" s="20"/>
      <c r="J41" s="31" t="str">
        <v>Not run</v>
      </c>
    </row>
    <row r="42" ht="38" customHeight="1">
      <c r="A42" s="19" t="str">
        <v>COA-035</v>
      </c>
      <c r="B42" s="31" t="str">
        <v>Command and Control</v>
      </c>
      <c r="C42" s="31" t="str">
        <v>Deceive</v>
      </c>
      <c r="D42" s="19" t="str">
        <v>Proposed</v>
      </c>
      <c r="E42" s="19" t="str">
        <v>Consider an owned decoy or canary tied to this stage where useful.</v>
      </c>
      <c r="F42" s="19" t="str">
        <v>Document authorization, telemetry and expected false positives before use.</v>
      </c>
      <c r="G42" s="19" t="str">
        <v>Stage-specific effect must be established by a scoped validation, not the category label.</v>
      </c>
      <c r="H42" s="19" t="str">
        <v>Security engineering lead</v>
      </c>
      <c r="I42" s="19"/>
      <c r="J42" s="31" t="str">
        <v>Not run</v>
      </c>
    </row>
    <row r="43" ht="38" customHeight="1">
      <c r="A43" s="20" t="str">
        <v>COA-036</v>
      </c>
      <c r="B43" s="31" t="str">
        <v>Command and Control</v>
      </c>
      <c r="C43" s="31" t="str">
        <v>Destroy</v>
      </c>
      <c r="D43" s="20" t="str">
        <v>Not applicable</v>
      </c>
      <c r="E43" s="20" t="str">
        <v>No owned stage-specific artifact is established for removal; retain this rationale.</v>
      </c>
      <c r="F43" s="20" t="str">
        <v>Do not delete originals needed as evidence; no action against external infrastructure.</v>
      </c>
      <c r="G43" s="20" t="str">
        <v>Stage-specific effect must be established by a scoped validation, not the category label.</v>
      </c>
      <c r="H43" s="20" t="str">
        <v>Security engineering lead</v>
      </c>
      <c r="I43" s="20"/>
      <c r="J43" s="31" t="str">
        <v>Not run</v>
      </c>
    </row>
    <row r="44" ht="38" customHeight="1">
      <c r="A44" s="19" t="str">
        <v>COA-037</v>
      </c>
      <c r="B44" s="31" t="str">
        <v>Actions on Objectives</v>
      </c>
      <c r="C44" s="31" t="str">
        <v>Detect</v>
      </c>
      <c r="D44" s="19" t="str">
        <v>Proposed</v>
      </c>
      <c r="E44" s="19" t="str">
        <v>Correlate relevant source behavior with identity/session and approved-change context.</v>
      </c>
      <c r="F44" s="19" t="str">
        <v>Logging coverage and alert review workflow.</v>
      </c>
      <c r="G44" s="19" t="str">
        <v>Stage-specific effect must be established by a scoped validation, not the category label.</v>
      </c>
      <c r="H44" s="19" t="str">
        <v>Security engineering lead</v>
      </c>
      <c r="I44" s="19"/>
      <c r="J44" s="31" t="str">
        <v>Not run</v>
      </c>
    </row>
    <row r="45" ht="38" customHeight="1">
      <c r="A45" s="20" t="str">
        <v>COA-038</v>
      </c>
      <c r="B45" s="31" t="str">
        <v>Actions on Objectives</v>
      </c>
      <c r="C45" s="31" t="str">
        <v>Deny</v>
      </c>
      <c r="D45" s="20" t="str">
        <v>Proposed</v>
      </c>
      <c r="E45" s="20" t="str">
        <v>Restrict unauthorized access at an owned identity, application or network boundary.</v>
      </c>
      <c r="F45" s="20" t="str">
        <v>Test allowed and denied paths and business impact.</v>
      </c>
      <c r="G45" s="20" t="str">
        <v>Stage-specific effect must be established by a scoped validation, not the category label.</v>
      </c>
      <c r="H45" s="20" t="str">
        <v>Security engineering lead</v>
      </c>
      <c r="I45" s="20"/>
      <c r="J45" s="31" t="str">
        <v>Not run</v>
      </c>
    </row>
    <row r="46" ht="38" customHeight="1">
      <c r="A46" s="19" t="str">
        <v>COA-039</v>
      </c>
      <c r="B46" s="31" t="str">
        <v>Actions on Objectives</v>
      </c>
      <c r="C46" s="31" t="str">
        <v>Disrupt</v>
      </c>
      <c r="D46" s="19" t="str">
        <v>Proposed</v>
      </c>
      <c r="E46" s="19" t="str">
        <v>Interrupt an identified malicious session or process on owned assets.</v>
      </c>
      <c r="F46" s="19" t="str">
        <v>Preserve evidence and validate which access paths actually stop.</v>
      </c>
      <c r="G46" s="19" t="str">
        <v>Stage-specific effect must be established by a scoped validation, not the category label.</v>
      </c>
      <c r="H46" s="19" t="str">
        <v>Security engineering lead</v>
      </c>
      <c r="I46" s="19"/>
      <c r="J46" s="31" t="str">
        <v>Not run</v>
      </c>
    </row>
    <row r="47" ht="38" customHeight="1">
      <c r="A47" s="20" t="str">
        <v>COA-040</v>
      </c>
      <c r="B47" s="31" t="str">
        <v>Actions on Objectives</v>
      </c>
      <c r="C47" s="31" t="str">
        <v>Degrade</v>
      </c>
      <c r="D47" s="20" t="str">
        <v>Proposed</v>
      </c>
      <c r="E47" s="20" t="str">
        <v>Reduce allowed throughput or privileges of a confirmed harmful workflow.</v>
      </c>
      <c r="F47" s="20" t="str">
        <v>Business impact assessment and an owned change approval.</v>
      </c>
      <c r="G47" s="20" t="str">
        <v>Stage-specific effect must be established by a scoped validation, not the category label.</v>
      </c>
      <c r="H47" s="20" t="str">
        <v>Security engineering lead</v>
      </c>
      <c r="I47" s="20"/>
      <c r="J47" s="31" t="str">
        <v>Not run</v>
      </c>
    </row>
    <row r="48" ht="38" customHeight="1">
      <c r="A48" s="19" t="str">
        <v>COA-041</v>
      </c>
      <c r="B48" s="31" t="str">
        <v>Actions on Objectives</v>
      </c>
      <c r="C48" s="31" t="str">
        <v>Deceive</v>
      </c>
      <c r="D48" s="19" t="str">
        <v>Proposed</v>
      </c>
      <c r="E48" s="19" t="str">
        <v>Consider an owned decoy or canary tied to this stage where useful.</v>
      </c>
      <c r="F48" s="19" t="str">
        <v>Document authorization, telemetry and expected false positives before use.</v>
      </c>
      <c r="G48" s="19" t="str">
        <v>Stage-specific effect must be established by a scoped validation, not the category label.</v>
      </c>
      <c r="H48" s="19" t="str">
        <v>Security engineering lead</v>
      </c>
      <c r="I48" s="19"/>
      <c r="J48" s="31" t="str">
        <v>Not run</v>
      </c>
    </row>
    <row r="49" ht="38" customHeight="1">
      <c r="A49" s="20" t="str">
        <v>COA-042</v>
      </c>
      <c r="B49" s="31" t="str">
        <v>Actions on Objectives</v>
      </c>
      <c r="C49" s="31" t="str">
        <v>Destroy</v>
      </c>
      <c r="D49" s="20" t="str">
        <v>Not applicable</v>
      </c>
      <c r="E49" s="20" t="str">
        <v>No owned stage-specific artifact is established for removal; retain this rationale.</v>
      </c>
      <c r="F49" s="20" t="str">
        <v>Do not delete originals needed as evidence; no action against external infrastructure.</v>
      </c>
      <c r="G49" s="20" t="str">
        <v>Stage-specific effect must be established by a scoped validation, not the category label.</v>
      </c>
      <c r="H49" s="20" t="str">
        <v>Security engineering lead</v>
      </c>
      <c r="I49" s="20"/>
      <c r="J49" s="31" t="str">
        <v>Not run</v>
      </c>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sheetData>
  <mergeCells>
    <mergeCell ref="A1:H1"/>
    <mergeCell ref="A2:H2"/>
    <mergeCell ref="A3:H3"/>
    <mergeCell ref="A4:H4"/>
  </mergeCells>
  <dataValidations count="3">
    <dataValidation type="list" sqref="B8:B49">
      <formula1>Choices_stages</formula1>
    </dataValidation>
    <dataValidation type="list" sqref="C8:C49">
      <formula1>Choices_courses</formula1>
    </dataValidation>
    <dataValidation type="list" sqref="J8:J49">
      <formula1>Choices_verdicts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v1.0&amp;CDefensive Opportunities&amp;RPage &amp;P of &amp;N</oddFooter>
  </headerFooter>
  <colBreaks count="4" manualBreakCount="4">
    <brk id="4" min="0" max="1048575" man="1"/>
    <brk id="5" min="0" max="1048575" man="1"/>
    <brk id="6" min="0" max="1048575" man="1"/>
    <brk id="9" min="0" max="1048575" man="1"/>
  </colBreaks>
  <tableParts count="1">
    <tablePart r:id="Re1bba96b10824583"/>
  </tableParts>
</worksheet>
</file>

<file path=xl/worksheets/sheet11.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8" hidden="0" customWidth="1"/>
    <col min="3" max="3" width="75" hidden="0" customWidth="1"/>
    <col min="4" max="4" width="65" hidden="0" customWidth="1"/>
    <col min="5" max="5" width="65" hidden="0" customWidth="1"/>
    <col min="6" max="6" width="28" hidden="0" customWidth="1"/>
    <col min="7" max="7" width="22" hidden="0" customWidth="1"/>
    <col min="8" max="8" width="23" hidden="0" customWidth="1"/>
    <col min="9" max="9" width="75" hidden="0" customWidth="1"/>
  </cols>
  <sheetData>
    <row r="1" ht="32" customHeight="1">
      <c r="A1" s="6" t="str">
        <v>Control Validation</v>
      </c>
      <c r="B1" s="6" t="str">
        <v>Control Validation</v>
      </c>
      <c r="C1" s="6" t="str">
        <v>Control Validation</v>
      </c>
      <c r="D1" s="6" t="str">
        <v>Control Validation</v>
      </c>
      <c r="E1" s="6" t="str">
        <v>Control Validation</v>
      </c>
      <c r="F1" s="6" t="str">
        <v>Control Validation</v>
      </c>
      <c r="G1" s="6" t="str">
        <v>Control Validation</v>
      </c>
      <c r="H1" s="6" t="str">
        <v>Control Validation</v>
      </c>
      <c r="I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row>
    <row r="3" ht="22" customHeight="1">
      <c r="A3" s="10" t="str">
        <v>Start Here / workbook navigation</v>
      </c>
      <c r="B3" s="10"/>
      <c r="C3" s="10"/>
      <c r="D3" s="10"/>
      <c r="E3" s="10"/>
      <c r="F3" s="10"/>
      <c r="G3" s="10"/>
      <c r="H3" s="10"/>
      <c r="I3" s="3"/>
    </row>
    <row r="4" ht="46" customHeight="1">
      <c r="A4" s="12" t="str">
        <v>Expected results are not test passes. A passed synthetic observation applies only to its stated scope and recorded evidence.</v>
      </c>
      <c r="B4" s="12"/>
      <c r="C4" s="12"/>
      <c r="D4" s="12"/>
      <c r="E4" s="12"/>
      <c r="F4" s="12"/>
      <c r="G4" s="12"/>
      <c r="H4" s="12"/>
      <c r="I4" s="3"/>
    </row>
    <row r="5">
      <c r="A5" s="3"/>
      <c r="B5" s="3"/>
      <c r="C5" s="3"/>
      <c r="D5" s="3"/>
      <c r="E5" s="3"/>
      <c r="F5" s="3"/>
      <c r="G5" s="3"/>
      <c r="H5" s="3"/>
      <c r="I5" s="3"/>
    </row>
    <row r="6">
      <c r="A6" s="3"/>
      <c r="B6" s="3"/>
      <c r="C6" s="3"/>
      <c r="D6" s="3"/>
      <c r="E6" s="3"/>
      <c r="F6" s="3"/>
      <c r="G6" s="3"/>
      <c r="H6" s="3"/>
      <c r="I6" s="3"/>
    </row>
    <row r="7" ht="33" customHeight="1">
      <c r="A7" s="16" t="str">
        <v>ID</v>
      </c>
      <c r="B7" s="16" t="str">
        <v>Control / action reference</v>
      </c>
      <c r="C7" s="16" t="str">
        <v>Validation method</v>
      </c>
      <c r="D7" s="16" t="str">
        <v>Expected result</v>
      </c>
      <c r="E7" s="16" t="str">
        <v>Actual result</v>
      </c>
      <c r="F7" s="16" t="str">
        <v>Evidence / context</v>
      </c>
      <c r="G7" s="16" t="str">
        <v>Verdict</v>
      </c>
      <c r="H7" s="16" t="str">
        <v>Validation time (UTC)</v>
      </c>
      <c r="I7" s="16" t="str">
        <v>Limits</v>
      </c>
    </row>
    <row r="8" ht="38" customHeight="1">
      <c r="A8" s="19" t="str">
        <v>VAL-001</v>
      </c>
      <c r="B8" s="19" t="str">
        <v>ACT-001</v>
      </c>
      <c r="C8" s="19" t="str">
        <v>Inspect sampled post-restriction identity refresh and cloud request.</v>
      </c>
      <c r="D8" s="19" t="str">
        <v>Selected requests denied.</v>
      </c>
      <c r="E8" s="19" t="str">
        <v>IC-77 refresh and C-88 request denied in synthetic records.</v>
      </c>
      <c r="F8" s="19" t="str">
        <v>EVT-042; EVT-043</v>
      </c>
      <c r="G8" s="31" t="str">
        <v>Passed</v>
      </c>
      <c r="H8" s="32" t="d">
        <v>2026-10-13T10:04:00.000Z</v>
      </c>
      <c r="I8" s="19" t="str">
        <v>Sampled paths only; does not prove every existing token/session is invalid.</v>
      </c>
    </row>
    <row r="9" ht="25" customHeight="1">
      <c r="A9" s="20" t="str">
        <v>VAL-002</v>
      </c>
      <c r="B9" s="20" t="str">
        <v>ACT-002</v>
      </c>
      <c r="C9" s="20" t="str">
        <v>Inspect task/isolation sensor state.</v>
      </c>
      <c r="D9" s="20" t="str">
        <v>Isolation enabled and ReportCache disabled.</v>
      </c>
      <c r="E9" s="20" t="str">
        <v>Sensor records those states at 11:00 UTC.</v>
      </c>
      <c r="F9" s="20" t="str">
        <v>EVT-044</v>
      </c>
      <c r="G9" s="31" t="str">
        <v>Passed</v>
      </c>
      <c r="H9" s="33" t="d">
        <v>2026-10-13T11:00:00.000Z</v>
      </c>
      <c r="I9" s="20" t="str">
        <v>No assertion of complete eradication or production recovery.</v>
      </c>
    </row>
    <row r="10" ht="38" customHeight="1">
      <c r="A10" s="19" t="str">
        <v>VAL-003</v>
      </c>
      <c r="B10" s="19" t="str">
        <v>COA-031</v>
      </c>
      <c r="C10" s="19" t="str">
        <v>Test relevant egress detection with scoped benign and synthetic test activity.</v>
      </c>
      <c r="D10" s="19" t="str">
        <v>Detect relevant traffic and preserve benign service access.</v>
      </c>
      <c r="E10" s="19"/>
      <c r="F10" s="19" t="str"/>
      <c r="G10" s="31" t="str">
        <v>Not run</v>
      </c>
      <c r="H10" s="32"/>
      <c r="I10" s="19" t="str">
        <v>Proposed control; no validation test executed.</v>
      </c>
    </row>
    <row r="11">
      <c r="A11" s="3"/>
      <c r="B11" s="3"/>
      <c r="C11" s="3"/>
      <c r="D11" s="3"/>
      <c r="E11" s="3"/>
      <c r="F11" s="3"/>
      <c r="G11" s="3"/>
      <c r="H11" s="3"/>
      <c r="I11" s="3"/>
    </row>
    <row r="12">
      <c r="A12" s="3"/>
      <c r="B12" s="3"/>
      <c r="C12" s="3"/>
      <c r="D12" s="3"/>
      <c r="E12" s="3"/>
      <c r="F12" s="3"/>
      <c r="G12" s="3"/>
      <c r="H12" s="3"/>
      <c r="I12" s="3"/>
    </row>
    <row r="13">
      <c r="A13" s="3"/>
      <c r="B13" s="3"/>
      <c r="C13" s="3"/>
      <c r="D13" s="3"/>
      <c r="E13" s="3"/>
      <c r="F13" s="3"/>
      <c r="G13" s="3"/>
      <c r="H13" s="3"/>
      <c r="I13" s="3"/>
    </row>
    <row r="14">
      <c r="A14" s="3"/>
      <c r="B14" s="3"/>
      <c r="C14" s="3"/>
      <c r="D14" s="3"/>
      <c r="E14" s="3"/>
      <c r="F14" s="3"/>
      <c r="G14" s="3"/>
      <c r="H14" s="3"/>
      <c r="I14" s="3"/>
    </row>
    <row r="15">
      <c r="A15" s="3"/>
      <c r="B15" s="3"/>
      <c r="C15" s="3"/>
      <c r="D15" s="3"/>
      <c r="E15" s="3"/>
      <c r="F15" s="3"/>
      <c r="G15" s="3"/>
      <c r="H15" s="3"/>
      <c r="I15" s="3"/>
    </row>
    <row r="16">
      <c r="A16" s="3"/>
      <c r="B16" s="3"/>
      <c r="C16" s="3"/>
      <c r="D16" s="3"/>
      <c r="E16" s="3"/>
      <c r="F16" s="3"/>
      <c r="G16" s="3"/>
      <c r="H16" s="3"/>
      <c r="I16" s="3"/>
    </row>
    <row r="17">
      <c r="A17" s="3"/>
      <c r="B17" s="3"/>
      <c r="C17" s="3"/>
      <c r="D17" s="3"/>
      <c r="E17" s="3"/>
      <c r="F17" s="3"/>
      <c r="G17" s="3"/>
      <c r="H17" s="3"/>
      <c r="I17" s="3"/>
    </row>
    <row r="18">
      <c r="A18" s="3"/>
      <c r="B18" s="3"/>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c r="A23" s="3"/>
      <c r="B23" s="3"/>
      <c r="C23" s="3"/>
      <c r="D23" s="3"/>
      <c r="E23" s="3"/>
      <c r="F23" s="3"/>
      <c r="G23" s="3"/>
      <c r="H23" s="3"/>
      <c r="I23" s="3"/>
    </row>
    <row r="24">
      <c r="A24" s="3"/>
      <c r="B24" s="3"/>
      <c r="C24" s="3"/>
      <c r="D24" s="3"/>
      <c r="E24" s="3"/>
      <c r="F24" s="3"/>
      <c r="G24" s="3"/>
      <c r="H24" s="3"/>
      <c r="I24" s="3"/>
    </row>
    <row r="25">
      <c r="A25" s="3"/>
      <c r="B25" s="3"/>
      <c r="C25" s="3"/>
      <c r="D25" s="3"/>
      <c r="E25" s="3"/>
      <c r="F25" s="3"/>
      <c r="G25" s="3"/>
      <c r="H25" s="3"/>
      <c r="I25" s="3"/>
    </row>
    <row r="26">
      <c r="A26" s="3"/>
      <c r="B26" s="3"/>
      <c r="C26" s="3"/>
      <c r="D26" s="3"/>
      <c r="E26" s="3"/>
      <c r="F26" s="3"/>
      <c r="G26" s="3"/>
      <c r="H26" s="3"/>
      <c r="I26" s="3"/>
    </row>
    <row r="27">
      <c r="A27" s="3"/>
      <c r="B27" s="3"/>
      <c r="C27" s="3"/>
      <c r="D27" s="3"/>
      <c r="E27" s="3"/>
      <c r="F27" s="3"/>
      <c r="G27" s="3"/>
      <c r="H27" s="3"/>
      <c r="I27" s="3"/>
    </row>
    <row r="28">
      <c r="A28" s="3"/>
      <c r="B28" s="3"/>
      <c r="C28" s="3"/>
      <c r="D28" s="3"/>
      <c r="E28" s="3"/>
      <c r="F28" s="3"/>
      <c r="G28" s="3"/>
      <c r="H28" s="3"/>
      <c r="I28" s="3"/>
    </row>
    <row r="29">
      <c r="A29" s="3"/>
      <c r="B29" s="3"/>
      <c r="C29" s="3"/>
      <c r="D29" s="3"/>
      <c r="E29" s="3"/>
      <c r="F29" s="3"/>
      <c r="G29" s="3"/>
      <c r="H29" s="3"/>
      <c r="I29" s="3"/>
    </row>
    <row r="30">
      <c r="A30" s="3"/>
      <c r="B30" s="3"/>
      <c r="C30" s="3"/>
      <c r="D30" s="3"/>
      <c r="E30" s="3"/>
      <c r="F30" s="3"/>
      <c r="G30" s="3"/>
      <c r="H30" s="3"/>
      <c r="I30" s="3"/>
    </row>
    <row r="31">
      <c r="A31" s="3"/>
      <c r="B31" s="3"/>
      <c r="C31" s="3"/>
      <c r="D31" s="3"/>
      <c r="E31" s="3"/>
      <c r="F31" s="3"/>
      <c r="G31" s="3"/>
      <c r="H31" s="3"/>
      <c r="I31" s="3"/>
    </row>
    <row r="32">
      <c r="A32" s="3"/>
      <c r="B32" s="3"/>
      <c r="C32" s="3"/>
      <c r="D32" s="3"/>
      <c r="E32" s="3"/>
      <c r="F32" s="3"/>
      <c r="G32" s="3"/>
      <c r="H32" s="3"/>
      <c r="I32" s="3"/>
    </row>
    <row r="33">
      <c r="A33" s="3"/>
      <c r="B33" s="3"/>
      <c r="C33" s="3"/>
      <c r="D33" s="3"/>
      <c r="E33" s="3"/>
      <c r="F33" s="3"/>
      <c r="G33" s="3"/>
      <c r="H33" s="3"/>
      <c r="I33" s="3"/>
    </row>
    <row r="34">
      <c r="A34" s="3"/>
      <c r="B34" s="3"/>
      <c r="C34" s="3"/>
      <c r="D34" s="3"/>
      <c r="E34" s="3"/>
      <c r="F34" s="3"/>
      <c r="G34" s="3"/>
      <c r="H34" s="3"/>
      <c r="I34" s="3"/>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H1"/>
    <mergeCell ref="A2:H2"/>
    <mergeCell ref="A3:H3"/>
    <mergeCell ref="A4:H4"/>
  </mergeCells>
  <dataValidations count="1">
    <dataValidation type="list" sqref="G8:G10">
      <formula1>Choices_verdicts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v1.0&amp;CControl Validation&amp;RPage &amp;P of &amp;N</oddFooter>
  </headerFooter>
  <colBreaks count="3" manualBreakCount="3">
    <brk id="3" min="0" max="1048575" man="1"/>
    <brk id="4" min="0" max="1048575" man="1"/>
    <brk id="7" min="0" max="1048575" man="1"/>
  </colBreaks>
  <tableParts count="1">
    <tablePart r:id="Rfbab8c217e554762"/>
  </tableParts>
</worksheet>
</file>

<file path=xl/worksheets/sheet12.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19" hidden="0" customWidth="1"/>
    <col min="3" max="3" width="58" hidden="0" customWidth="1"/>
    <col min="4" max="4" width="24" hidden="0" customWidth="1"/>
    <col min="5" max="5" width="24" hidden="0" customWidth="1"/>
    <col min="6" max="6" width="18" hidden="0" customWidth="1"/>
    <col min="7" max="7" width="22" hidden="0" customWidth="1"/>
    <col min="8" max="8" width="23" hidden="0" customWidth="1"/>
    <col min="9" max="9" width="23" hidden="0" customWidth="1"/>
    <col min="10" max="10" width="65" hidden="0" customWidth="1"/>
    <col min="11" max="11" width="28" hidden="0" customWidth="1"/>
    <col min="12" max="12" width="28" hidden="0" customWidth="1"/>
    <col min="13" max="13" width="70" hidden="0" customWidth="1"/>
    <col min="14" max="14" width="20" hidden="0" customWidth="1"/>
  </cols>
  <sheetData>
    <row r="1" ht="32" customHeight="1">
      <c r="A1" s="6" t="str">
        <v>Action Tracker</v>
      </c>
      <c r="B1" s="6" t="str">
        <v>Action Tracker</v>
      </c>
      <c r="C1" s="6" t="str">
        <v>Action Tracker</v>
      </c>
      <c r="D1" s="6" t="str">
        <v>Action Tracker</v>
      </c>
      <c r="E1" s="6" t="str">
        <v>Action Tracker</v>
      </c>
      <c r="F1" s="6" t="str">
        <v>Action Tracker</v>
      </c>
      <c r="G1" s="6" t="str">
        <v>Action Tracker</v>
      </c>
      <c r="H1" s="6" t="str">
        <v>Action Tracker</v>
      </c>
      <c r="I1" s="3"/>
      <c r="J1" s="3"/>
      <c r="K1" s="3"/>
      <c r="L1" s="3"/>
      <c r="M1" s="3"/>
      <c r="N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c r="J2" s="3"/>
      <c r="K2" s="3"/>
      <c r="L2" s="3"/>
      <c r="M2" s="3"/>
      <c r="N2" s="3"/>
    </row>
    <row r="3" ht="22" customHeight="1">
      <c r="A3" s="10" t="str">
        <v>Start Here / workbook navigation</v>
      </c>
      <c r="B3" s="10"/>
      <c r="C3" s="10"/>
      <c r="D3" s="10"/>
      <c r="E3" s="10"/>
      <c r="F3" s="10"/>
      <c r="G3" s="10"/>
      <c r="H3" s="10"/>
      <c r="I3" s="3"/>
      <c r="J3" s="3"/>
      <c r="K3" s="3"/>
      <c r="L3" s="3"/>
      <c r="M3" s="3"/>
      <c r="N3" s="3"/>
    </row>
    <row r="4" ht="46" customHeight="1">
      <c r="A4" s="12" t="str">
        <v>Choose Action or Decision and a work state for each populated record. Use the UTC analysis date for overdue work. Copy the previous table row if your application does not extend formulas, validation and formatting.</v>
      </c>
      <c r="B4" s="12"/>
      <c r="C4" s="12"/>
      <c r="D4" s="12"/>
      <c r="E4" s="12"/>
      <c r="F4" s="12"/>
      <c r="G4" s="12"/>
      <c r="H4" s="12"/>
      <c r="I4" s="3"/>
      <c r="J4" s="3"/>
      <c r="K4" s="3"/>
      <c r="L4" s="3"/>
      <c r="M4" s="3"/>
      <c r="N4" s="3"/>
    </row>
    <row r="5">
      <c r="A5" s="3"/>
      <c r="B5" s="3"/>
      <c r="C5" s="3"/>
      <c r="D5" s="3"/>
      <c r="E5" s="3"/>
      <c r="F5" s="3"/>
      <c r="G5" s="3"/>
      <c r="H5" s="3"/>
      <c r="I5" s="3"/>
      <c r="J5" s="3"/>
      <c r="K5" s="3"/>
      <c r="L5" s="3"/>
      <c r="M5" s="3"/>
      <c r="N5" s="3"/>
    </row>
    <row r="6">
      <c r="A6" s="3"/>
      <c r="B6" s="3"/>
      <c r="C6" s="3"/>
      <c r="D6" s="3"/>
      <c r="E6" s="3"/>
      <c r="F6" s="3"/>
      <c r="G6" s="3"/>
      <c r="H6" s="3"/>
      <c r="I6" s="3"/>
      <c r="J6" s="3"/>
      <c r="K6" s="3"/>
      <c r="L6" s="3"/>
      <c r="M6" s="3"/>
      <c r="N6" s="3"/>
    </row>
    <row r="7" ht="33" customHeight="1">
      <c r="A7" s="16" t="str">
        <v>ID</v>
      </c>
      <c r="B7" s="16" t="str">
        <v>Record type</v>
      </c>
      <c r="C7" s="16" t="str">
        <v>Action / decision</v>
      </c>
      <c r="D7" s="16" t="str">
        <v>Owner</v>
      </c>
      <c r="E7" s="16" t="str">
        <v>Approver</v>
      </c>
      <c r="F7" s="16" t="str">
        <v>Priority</v>
      </c>
      <c r="G7" s="16" t="str">
        <v>Status</v>
      </c>
      <c r="H7" s="16" t="str">
        <v>Due (UTC)</v>
      </c>
      <c r="I7" s="16" t="str">
        <v>Actual / decision (UTC)</v>
      </c>
      <c r="J7" s="16" t="str">
        <v>Rationale</v>
      </c>
      <c r="K7" s="16" t="str">
        <v>Evidence / context</v>
      </c>
      <c r="L7" s="16" t="str">
        <v>Dependencies</v>
      </c>
      <c r="M7" s="16" t="str">
        <v>Verification / closure criteria</v>
      </c>
      <c r="N7" s="16" t="str">
        <v>Overdue</v>
      </c>
    </row>
    <row r="8" ht="25" customHeight="1">
      <c r="A8" s="19" t="str">
        <v>ACT-001</v>
      </c>
      <c r="B8" s="31" t="str">
        <v>Action</v>
      </c>
      <c r="C8" s="19" t="str">
        <v>Restrict Alex and revoke grants</v>
      </c>
      <c r="D8" s="19" t="str">
        <v>IAM lead</v>
      </c>
      <c r="E8" s="19" t="str">
        <v>See decision authority</v>
      </c>
      <c r="F8" s="19" t="str">
        <v>Immediate</v>
      </c>
      <c r="G8" s="31" t="str">
        <v>Closed</v>
      </c>
      <c r="H8" s="32" t="d">
        <v>2026-10-13T10:15:00.000Z</v>
      </c>
      <c r="I8" s="32"/>
      <c r="J8" s="19" t="str">
        <v>Limit accepted identity/session use while preserving logs.</v>
      </c>
      <c r="K8" s="19" t="str">
        <v>EVT-041; EVT-042; EVT-043</v>
      </c>
      <c r="L8" s="19" t="str"/>
      <c r="M8" s="19" t="str">
        <v>Restriction plus sampled refresh/cloud denials recorded.</v>
      </c>
      <c r="N8" s="17" t="str">
        <f>IF(AND($B8="Action",$A8&lt;&gt;"",ISNUMBER($H8),$G8&lt;&gt;"Closed"),IF(ISNUMBER('Case Overview'!$B$5),IF($H8&lt;AnalysisAsOf,"Overdue",""),"Set analysis date"),"")</f>
      </c>
    </row>
    <row r="9" ht="38" customHeight="1">
      <c r="A9" s="20" t="str">
        <v>ACT-002</v>
      </c>
      <c r="B9" s="31" t="str">
        <v>Action</v>
      </c>
      <c r="C9" s="20" t="str">
        <v>Isolate APP-01 and disable ReportCache</v>
      </c>
      <c r="D9" s="20" t="str">
        <v>Endpoint lead</v>
      </c>
      <c r="E9" s="20" t="str">
        <v>See decision authority</v>
      </c>
      <c r="F9" s="20" t="str">
        <v>Immediate</v>
      </c>
      <c r="G9" s="31" t="str">
        <v>Closed</v>
      </c>
      <c r="H9" s="33" t="d">
        <v>2026-10-13T11:30:00.000Z</v>
      </c>
      <c r="I9" s="33"/>
      <c r="J9" s="20" t="str">
        <v>Reduce reachable activity without declaring eradication.</v>
      </c>
      <c r="K9" s="20" t="str">
        <v>EVT-044</v>
      </c>
      <c r="L9" s="20" t="str"/>
      <c r="M9" s="20" t="str">
        <v>Sensor confirms isolation and task Disabled; full recovery is separate.</v>
      </c>
      <c r="N9" s="18" t="str">
        <f>IF(AND($B9="Action",$A9&lt;&gt;"",ISNUMBER($H9),$G9&lt;&gt;"Closed"),IF(ISNUMBER('Case Overview'!$B$5),IF($H9&lt;AnalysisAsOf,"Overdue",""),"Set analysis date"),"")</f>
      </c>
    </row>
    <row r="10" ht="38" customHeight="1">
      <c r="A10" s="19" t="str">
        <v>ACT-003</v>
      </c>
      <c r="B10" s="31" t="str">
        <v>Action</v>
      </c>
      <c r="C10" s="19" t="str">
        <v>Recover missing egress records</v>
      </c>
      <c r="D10" s="19" t="str">
        <v>Network lead</v>
      </c>
      <c r="E10" s="19" t="str">
        <v>See decision authority</v>
      </c>
      <c r="F10" s="19" t="str">
        <v>High</v>
      </c>
      <c r="G10" s="31" t="str">
        <v>Open</v>
      </c>
      <c r="H10" s="32" t="d">
        <v>2026-10-14T12:00:00.000Z</v>
      </c>
      <c r="I10" s="32"/>
      <c r="J10" s="19" t="str">
        <v>Needed to bound transfer; overdue at the fixed snapshot.</v>
      </c>
      <c r="K10" s="19" t="str">
        <v>EVT-030; EVT-038</v>
      </c>
      <c r="L10" s="19" t="str"/>
      <c r="M10" s="19" t="str">
        <v>Document source/time coverage and limits even if records cannot be recovered.</v>
      </c>
      <c r="N10" s="17" t="str">
        <f>IF(AND($B10="Action",$A10&lt;&gt;"",ISNUMBER($H10),$G10&lt;&gt;"Closed"),IF(ISNUMBER('Case Overview'!$B$5),IF($H10&lt;AnalysisAsOf,"Overdue",""),"Set analysis date"),"")</f>
        <v>Overdue</v>
      </c>
    </row>
    <row r="11" ht="38" customHeight="1">
      <c r="A11" s="20" t="str">
        <v>ACT-004</v>
      </c>
      <c r="B11" s="31" t="str">
        <v>Action</v>
      </c>
      <c r="C11" s="20" t="str">
        <v>Review WS-014 and authentication chain</v>
      </c>
      <c r="D11" s="20" t="str">
        <v>IAM lead</v>
      </c>
      <c r="E11" s="20" t="str">
        <v>See decision authority</v>
      </c>
      <c r="F11" s="20" t="str">
        <v>High</v>
      </c>
      <c r="G11" s="31" t="str">
        <v>Open</v>
      </c>
      <c r="H11" s="33" t="d">
        <v>2026-10-15T16:00:00.000Z</v>
      </c>
      <c r="I11" s="33"/>
      <c r="J11" s="20" t="str">
        <v>Initial acquisition remains unresolved.</v>
      </c>
      <c r="K11" s="20" t="str">
        <v>CTX-001</v>
      </c>
      <c r="L11" s="20" t="str"/>
      <c r="M11" s="20" t="str">
        <v>Authorized collection and documented assessment of acquisition hypotheses.</v>
      </c>
      <c r="N11" s="18" t="str">
        <f>IF(AND($B11="Action",$A11&lt;&gt;"",ISNUMBER($H11),$G11&lt;&gt;"Closed"),IF(ISNUMBER('Case Overview'!$B$5),IF($H11&lt;AnalysisAsOf,"Overdue",""),"Set analysis date"),"")</f>
      </c>
    </row>
    <row r="12" ht="38" customHeight="1">
      <c r="A12" s="19" t="str">
        <v>ACT-005</v>
      </c>
      <c r="B12" s="31" t="str">
        <v>Action</v>
      </c>
      <c r="C12" s="19" t="str">
        <v>Establish cloud recipient context</v>
      </c>
      <c r="D12" s="19" t="str">
        <v>Cloud lead</v>
      </c>
      <c r="E12" s="19" t="str">
        <v>See decision authority</v>
      </c>
      <c r="F12" s="19" t="str">
        <v>High</v>
      </c>
      <c r="G12" s="31" t="str">
        <v>Blocked</v>
      </c>
      <c r="H12" s="32"/>
      <c r="I12" s="32"/>
      <c r="J12" s="19" t="str">
        <v>Provider response pending; no fabricated deadline.</v>
      </c>
      <c r="K12" s="19" t="str">
        <v>EVT-034; EVT-035; EVT-036</v>
      </c>
      <c r="L12" s="19" t="str">
        <v>ACT-003</v>
      </c>
      <c r="M12" s="19" t="str">
        <v>Receiving-device context or a recorded explanation of irrecoverable visibility.</v>
      </c>
      <c r="N12" s="17" t="str">
        <f>IF(AND($B12="Action",$A12&lt;&gt;"",ISNUMBER($H12),$G12&lt;&gt;"Closed"),IF(ISNUMBER('Case Overview'!$B$5),IF($H12&lt;AnalysisAsOf,"Overdue",""),"Set analysis date"),"")</f>
      </c>
    </row>
    <row r="13" ht="38" customHeight="1">
      <c r="A13" s="20" t="str">
        <v>ACT-006</v>
      </c>
      <c r="B13" s="31" t="str">
        <v>Action</v>
      </c>
      <c r="C13" s="20" t="str">
        <v>Validate recovery and broader persistence review</v>
      </c>
      <c r="D13" s="20" t="str">
        <v>Investigation lead</v>
      </c>
      <c r="E13" s="20" t="str">
        <v>See decision authority</v>
      </c>
      <c r="F13" s="20" t="str">
        <v>High</v>
      </c>
      <c r="G13" s="31" t="str">
        <v>In progress</v>
      </c>
      <c r="H13" s="33" t="d">
        <v>2026-10-14T18:00:00.000Z</v>
      </c>
      <c r="I13" s="33"/>
      <c r="J13" s="20" t="str">
        <v>Service health and isolation are insufficient for incident closure.</v>
      </c>
      <c r="K13" s="20" t="str">
        <v>EVT-046; EVT-048</v>
      </c>
      <c r="L13" s="20" t="str">
        <v>ACT-002; ACT-004</v>
      </c>
      <c r="M13" s="20" t="str">
        <v>Account/session, host, cloud and service recovery checks plus business approval.</v>
      </c>
      <c r="N13" s="18" t="str">
        <f>IF(AND($B13="Action",$A13&lt;&gt;"",ISNUMBER($H13),$G13&lt;&gt;"Closed"),IF(ISNUMBER('Case Overview'!$B$5),IF($H13&lt;AnalysisAsOf,"Overdue",""),"Set analysis date"),"")</f>
      </c>
    </row>
    <row r="14">
      <c r="A14" s="3"/>
      <c r="B14" s="3"/>
      <c r="C14" s="3"/>
      <c r="D14" s="3"/>
      <c r="E14" s="3"/>
      <c r="F14" s="3"/>
      <c r="G14" s="3"/>
      <c r="H14" s="3"/>
      <c r="I14" s="3"/>
      <c r="J14" s="3"/>
      <c r="K14" s="3"/>
      <c r="L14" s="3"/>
      <c r="M14" s="3"/>
      <c r="N14" s="3"/>
    </row>
    <row r="15">
      <c r="A15" s="3"/>
      <c r="B15" s="3"/>
      <c r="C15" s="3"/>
      <c r="D15" s="3"/>
      <c r="E15" s="3"/>
      <c r="F15" s="3"/>
      <c r="G15" s="3"/>
      <c r="H15" s="3"/>
      <c r="I15" s="3"/>
      <c r="J15" s="3"/>
      <c r="K15" s="3"/>
      <c r="L15" s="3"/>
      <c r="M15" s="3"/>
      <c r="N15" s="3"/>
    </row>
    <row r="16">
      <c r="A16" s="3"/>
      <c r="B16" s="3"/>
      <c r="C16" s="3"/>
      <c r="D16" s="3"/>
      <c r="E16" s="3"/>
      <c r="F16" s="3"/>
      <c r="G16" s="3"/>
      <c r="H16" s="3"/>
      <c r="I16" s="3"/>
      <c r="J16" s="3"/>
      <c r="K16" s="3"/>
      <c r="L16" s="3"/>
      <c r="M16" s="3"/>
      <c r="N16" s="3"/>
    </row>
    <row r="17">
      <c r="A17" s="3"/>
      <c r="B17" s="3"/>
      <c r="C17" s="3"/>
      <c r="D17" s="3"/>
      <c r="E17" s="3"/>
      <c r="F17" s="3"/>
      <c r="G17" s="3"/>
      <c r="H17" s="3"/>
      <c r="I17" s="3"/>
      <c r="J17" s="3"/>
      <c r="K17" s="3"/>
      <c r="L17" s="3"/>
      <c r="M17" s="3"/>
      <c r="N17" s="3"/>
    </row>
    <row r="18">
      <c r="A18" s="3"/>
      <c r="B18" s="3"/>
      <c r="C18" s="3"/>
      <c r="D18" s="3"/>
      <c r="E18" s="3"/>
      <c r="F18" s="3"/>
      <c r="G18" s="3"/>
      <c r="H18" s="3"/>
      <c r="I18" s="3"/>
      <c r="J18" s="3"/>
      <c r="K18" s="3"/>
      <c r="L18" s="3"/>
      <c r="M18" s="3"/>
      <c r="N18" s="3"/>
    </row>
    <row r="19">
      <c r="A19" s="3"/>
      <c r="B19" s="3"/>
      <c r="C19" s="3"/>
      <c r="D19" s="3"/>
      <c r="E19" s="3"/>
      <c r="F19" s="3"/>
      <c r="G19" s="3"/>
      <c r="H19" s="3"/>
      <c r="I19" s="3"/>
      <c r="J19" s="3"/>
      <c r="K19" s="3"/>
      <c r="L19" s="3"/>
      <c r="M19" s="3"/>
      <c r="N19" s="3"/>
    </row>
    <row r="20">
      <c r="A20" s="3"/>
      <c r="B20" s="3"/>
      <c r="C20" s="3"/>
      <c r="D20" s="3"/>
      <c r="E20" s="3"/>
      <c r="F20" s="3"/>
      <c r="G20" s="3"/>
      <c r="H20" s="3"/>
      <c r="I20" s="3"/>
      <c r="J20" s="3"/>
      <c r="K20" s="3"/>
      <c r="L20" s="3"/>
      <c r="M20" s="3"/>
      <c r="N20" s="3"/>
    </row>
    <row r="21">
      <c r="A21" s="3"/>
      <c r="B21" s="3"/>
      <c r="C21" s="3"/>
      <c r="D21" s="3"/>
      <c r="E21" s="3"/>
      <c r="F21" s="3"/>
      <c r="G21" s="3"/>
      <c r="H21" s="3"/>
      <c r="I21" s="3"/>
      <c r="J21" s="3"/>
      <c r="K21" s="3"/>
      <c r="L21" s="3"/>
      <c r="M21" s="3"/>
      <c r="N21" s="3"/>
    </row>
    <row r="22">
      <c r="A22" s="3"/>
      <c r="B22" s="3"/>
      <c r="C22" s="3"/>
      <c r="D22" s="3"/>
      <c r="E22" s="3"/>
      <c r="F22" s="3"/>
      <c r="G22" s="3"/>
      <c r="H22" s="3"/>
      <c r="I22" s="3"/>
      <c r="J22" s="3"/>
      <c r="K22" s="3"/>
      <c r="L22" s="3"/>
      <c r="M22" s="3"/>
      <c r="N22" s="3"/>
    </row>
    <row r="23">
      <c r="A23" s="3"/>
      <c r="B23" s="3"/>
      <c r="C23" s="3"/>
      <c r="D23" s="3"/>
      <c r="E23" s="3"/>
      <c r="F23" s="3"/>
      <c r="G23" s="3"/>
      <c r="H23" s="3"/>
      <c r="I23" s="3"/>
      <c r="J23" s="3"/>
      <c r="K23" s="3"/>
      <c r="L23" s="3"/>
      <c r="M23" s="3"/>
      <c r="N23" s="3"/>
    </row>
    <row r="24">
      <c r="A24" s="3"/>
      <c r="B24" s="3"/>
      <c r="C24" s="3"/>
      <c r="D24" s="3"/>
      <c r="E24" s="3"/>
      <c r="F24" s="3"/>
      <c r="G24" s="3"/>
      <c r="H24" s="3"/>
      <c r="I24" s="3"/>
      <c r="J24" s="3"/>
      <c r="K24" s="3"/>
      <c r="L24" s="3"/>
      <c r="M24" s="3"/>
      <c r="N24" s="3"/>
    </row>
    <row r="25">
      <c r="A25" s="3"/>
      <c r="B25" s="3"/>
      <c r="C25" s="3"/>
      <c r="D25" s="3"/>
      <c r="E25" s="3"/>
      <c r="F25" s="3"/>
      <c r="G25" s="3"/>
      <c r="H25" s="3"/>
      <c r="I25" s="3"/>
      <c r="J25" s="3"/>
      <c r="K25" s="3"/>
      <c r="L25" s="3"/>
      <c r="M25" s="3"/>
      <c r="N25" s="3"/>
    </row>
    <row r="26">
      <c r="A26" s="3"/>
      <c r="B26" s="3"/>
      <c r="C26" s="3"/>
      <c r="D26" s="3"/>
      <c r="E26" s="3"/>
      <c r="F26" s="3"/>
      <c r="G26" s="3"/>
      <c r="H26" s="3"/>
      <c r="I26" s="3"/>
      <c r="J26" s="3"/>
      <c r="K26" s="3"/>
      <c r="L26" s="3"/>
      <c r="M26" s="3"/>
      <c r="N26" s="3"/>
    </row>
    <row r="27">
      <c r="A27" s="3"/>
      <c r="B27" s="3"/>
      <c r="C27" s="3"/>
      <c r="D27" s="3"/>
      <c r="E27" s="3"/>
      <c r="F27" s="3"/>
      <c r="G27" s="3"/>
      <c r="H27" s="3"/>
      <c r="I27" s="3"/>
      <c r="J27" s="3"/>
      <c r="K27" s="3"/>
      <c r="L27" s="3"/>
      <c r="M27" s="3"/>
      <c r="N27" s="3"/>
    </row>
    <row r="28">
      <c r="A28" s="3"/>
      <c r="B28" s="3"/>
      <c r="C28" s="3"/>
      <c r="D28" s="3"/>
      <c r="E28" s="3"/>
      <c r="F28" s="3"/>
      <c r="G28" s="3"/>
      <c r="H28" s="3"/>
      <c r="I28" s="3"/>
      <c r="J28" s="3"/>
      <c r="K28" s="3"/>
      <c r="L28" s="3"/>
      <c r="M28" s="3"/>
      <c r="N28" s="3"/>
    </row>
    <row r="29">
      <c r="A29" s="3"/>
      <c r="B29" s="3"/>
      <c r="C29" s="3"/>
      <c r="D29" s="3"/>
      <c r="E29" s="3"/>
      <c r="F29" s="3"/>
      <c r="G29" s="3"/>
      <c r="H29" s="3"/>
      <c r="I29" s="3"/>
      <c r="J29" s="3"/>
      <c r="K29" s="3"/>
      <c r="L29" s="3"/>
      <c r="M29" s="3"/>
      <c r="N29" s="3"/>
    </row>
    <row r="30">
      <c r="A30" s="3"/>
      <c r="B30" s="3"/>
      <c r="C30" s="3"/>
      <c r="D30" s="3"/>
      <c r="E30" s="3"/>
      <c r="F30" s="3"/>
      <c r="G30" s="3"/>
      <c r="H30" s="3"/>
      <c r="I30" s="3"/>
      <c r="J30" s="3"/>
      <c r="K30" s="3"/>
      <c r="L30" s="3"/>
      <c r="M30" s="3"/>
      <c r="N30" s="3"/>
    </row>
    <row r="31">
      <c r="A31" s="3"/>
      <c r="B31" s="3"/>
      <c r="C31" s="3"/>
      <c r="D31" s="3"/>
      <c r="E31" s="3"/>
      <c r="F31" s="3"/>
      <c r="G31" s="3"/>
      <c r="H31" s="3"/>
      <c r="I31" s="3"/>
      <c r="J31" s="3"/>
      <c r="K31" s="3"/>
      <c r="L31" s="3"/>
      <c r="M31" s="3"/>
      <c r="N31" s="3"/>
    </row>
    <row r="32">
      <c r="A32" s="3"/>
      <c r="B32" s="3"/>
      <c r="C32" s="3"/>
      <c r="D32" s="3"/>
      <c r="E32" s="3"/>
      <c r="F32" s="3"/>
      <c r="G32" s="3"/>
      <c r="H32" s="3"/>
      <c r="I32" s="3"/>
      <c r="J32" s="3"/>
      <c r="K32" s="3"/>
      <c r="L32" s="3"/>
      <c r="M32" s="3"/>
      <c r="N32" s="3"/>
    </row>
    <row r="33">
      <c r="A33" s="3"/>
      <c r="B33" s="3"/>
      <c r="C33" s="3"/>
      <c r="D33" s="3"/>
      <c r="E33" s="3"/>
      <c r="F33" s="3"/>
      <c r="G33" s="3"/>
      <c r="H33" s="3"/>
      <c r="I33" s="3"/>
      <c r="J33" s="3"/>
      <c r="K33" s="3"/>
      <c r="L33" s="3"/>
      <c r="M33" s="3"/>
      <c r="N33" s="3"/>
    </row>
    <row r="34">
      <c r="A34" s="3"/>
      <c r="B34" s="3"/>
      <c r="C34" s="3"/>
      <c r="D34" s="3"/>
      <c r="E34" s="3"/>
      <c r="F34" s="3"/>
      <c r="G34" s="3"/>
      <c r="H34" s="3"/>
      <c r="I34" s="3"/>
      <c r="J34" s="3"/>
      <c r="K34" s="3"/>
      <c r="L34" s="3"/>
      <c r="M34" s="3"/>
      <c r="N34" s="3"/>
    </row>
    <row r="35">
      <c r="A35" s="3"/>
      <c r="B35" s="3"/>
      <c r="C35" s="3"/>
      <c r="D35" s="3"/>
      <c r="E35" s="3"/>
      <c r="F35" s="3"/>
      <c r="G35" s="3"/>
      <c r="H35" s="3"/>
      <c r="I35" s="3"/>
      <c r="J35" s="3"/>
      <c r="K35" s="3"/>
      <c r="L35" s="3"/>
      <c r="M35" s="3"/>
      <c r="N35" s="3"/>
    </row>
    <row r="36">
      <c r="A36" s="3"/>
      <c r="B36" s="3"/>
      <c r="C36" s="3"/>
      <c r="D36" s="3"/>
      <c r="E36" s="3"/>
      <c r="F36" s="3"/>
      <c r="G36" s="3"/>
      <c r="H36" s="3"/>
      <c r="I36" s="3"/>
      <c r="J36" s="3"/>
      <c r="K36" s="3"/>
      <c r="L36" s="3"/>
      <c r="M36" s="3"/>
      <c r="N36" s="3"/>
    </row>
    <row r="37">
      <c r="A37" s="3"/>
      <c r="B37" s="3"/>
      <c r="C37" s="3"/>
      <c r="D37" s="3"/>
      <c r="E37" s="3"/>
      <c r="F37" s="3"/>
      <c r="G37" s="3"/>
      <c r="H37" s="3"/>
      <c r="I37" s="3"/>
      <c r="J37" s="3"/>
      <c r="K37" s="3"/>
      <c r="L37" s="3"/>
      <c r="M37" s="3"/>
      <c r="N37" s="3"/>
    </row>
    <row r="38">
      <c r="A38" s="3"/>
      <c r="B38" s="3"/>
      <c r="C38" s="3"/>
      <c r="D38" s="3"/>
      <c r="E38" s="3"/>
      <c r="F38" s="3"/>
      <c r="G38" s="3"/>
      <c r="H38" s="3"/>
      <c r="I38" s="3"/>
      <c r="J38" s="3"/>
      <c r="K38" s="3"/>
      <c r="L38" s="3"/>
      <c r="M38" s="3"/>
      <c r="N38" s="3"/>
    </row>
    <row r="39">
      <c r="A39" s="3"/>
      <c r="B39" s="3"/>
      <c r="C39" s="3"/>
      <c r="D39" s="3"/>
      <c r="E39" s="3"/>
      <c r="F39" s="3"/>
      <c r="G39" s="3"/>
      <c r="H39" s="3"/>
      <c r="I39" s="3"/>
      <c r="J39" s="3"/>
      <c r="K39" s="3"/>
      <c r="L39" s="3"/>
      <c r="M39" s="3"/>
      <c r="N39" s="3"/>
    </row>
    <row r="40">
      <c r="A40" s="3"/>
      <c r="B40" s="3"/>
      <c r="C40" s="3"/>
      <c r="D40" s="3"/>
      <c r="E40" s="3"/>
      <c r="F40" s="3"/>
      <c r="G40" s="3"/>
      <c r="H40" s="3"/>
      <c r="I40" s="3"/>
      <c r="J40" s="3"/>
      <c r="K40" s="3"/>
      <c r="L40" s="3"/>
      <c r="M40" s="3"/>
      <c r="N40" s="3"/>
    </row>
    <row r="41">
      <c r="A41" s="3"/>
      <c r="B41" s="3"/>
      <c r="C41" s="3"/>
      <c r="D41" s="3"/>
      <c r="E41" s="3"/>
      <c r="F41" s="3"/>
      <c r="G41" s="3"/>
      <c r="H41" s="3"/>
      <c r="I41" s="3"/>
      <c r="J41" s="3"/>
      <c r="K41" s="3"/>
      <c r="L41" s="3"/>
      <c r="M41" s="3"/>
      <c r="N41" s="3"/>
    </row>
    <row r="42">
      <c r="A42" s="3"/>
      <c r="B42" s="3"/>
      <c r="C42" s="3"/>
      <c r="D42" s="3"/>
      <c r="E42" s="3"/>
      <c r="F42" s="3"/>
      <c r="G42" s="3"/>
      <c r="H42" s="3"/>
      <c r="I42" s="3"/>
      <c r="J42" s="3"/>
      <c r="K42" s="3"/>
      <c r="L42" s="3"/>
      <c r="M42" s="3"/>
      <c r="N42" s="3"/>
    </row>
    <row r="43">
      <c r="A43" s="3"/>
      <c r="B43" s="3"/>
      <c r="C43" s="3"/>
      <c r="D43" s="3"/>
      <c r="E43" s="3"/>
      <c r="F43" s="3"/>
      <c r="G43" s="3"/>
      <c r="H43" s="3"/>
      <c r="I43" s="3"/>
      <c r="J43" s="3"/>
      <c r="K43" s="3"/>
      <c r="L43" s="3"/>
      <c r="M43" s="3"/>
      <c r="N43" s="3"/>
    </row>
    <row r="44">
      <c r="A44" s="3"/>
      <c r="B44" s="3"/>
      <c r="C44" s="3"/>
      <c r="D44" s="3"/>
      <c r="E44" s="3"/>
      <c r="F44" s="3"/>
      <c r="G44" s="3"/>
      <c r="H44" s="3"/>
      <c r="I44" s="3"/>
      <c r="J44" s="3"/>
      <c r="K44" s="3"/>
      <c r="L44" s="3"/>
      <c r="M44" s="3"/>
      <c r="N44" s="3"/>
    </row>
    <row r="45">
      <c r="A45" s="3"/>
      <c r="B45" s="3"/>
      <c r="C45" s="3"/>
      <c r="D45" s="3"/>
      <c r="E45" s="3"/>
      <c r="F45" s="3"/>
      <c r="G45" s="3"/>
      <c r="H45" s="3"/>
      <c r="I45" s="3"/>
      <c r="J45" s="3"/>
      <c r="K45" s="3"/>
      <c r="L45" s="3"/>
      <c r="M45" s="3"/>
      <c r="N45" s="3"/>
    </row>
    <row r="46">
      <c r="A46" s="3"/>
      <c r="B46" s="3"/>
      <c r="C46" s="3"/>
      <c r="D46" s="3"/>
      <c r="E46" s="3"/>
      <c r="F46" s="3"/>
      <c r="G46" s="3"/>
      <c r="H46" s="3"/>
      <c r="I46" s="3"/>
      <c r="J46" s="3"/>
      <c r="K46" s="3"/>
      <c r="L46" s="3"/>
      <c r="M46" s="3"/>
      <c r="N46" s="3"/>
    </row>
    <row r="47">
      <c r="A47" s="3"/>
      <c r="B47" s="3"/>
      <c r="C47" s="3"/>
      <c r="D47" s="3"/>
      <c r="E47" s="3"/>
      <c r="F47" s="3"/>
      <c r="G47" s="3"/>
      <c r="H47" s="3"/>
      <c r="I47" s="3"/>
      <c r="J47" s="3"/>
      <c r="K47" s="3"/>
      <c r="L47" s="3"/>
      <c r="M47" s="3"/>
      <c r="N47" s="3"/>
    </row>
    <row r="48">
      <c r="A48" s="3"/>
      <c r="B48" s="3"/>
      <c r="C48" s="3"/>
      <c r="D48" s="3"/>
      <c r="E48" s="3"/>
      <c r="F48" s="3"/>
      <c r="G48" s="3"/>
      <c r="H48" s="3"/>
      <c r="I48" s="3"/>
      <c r="J48" s="3"/>
      <c r="K48" s="3"/>
      <c r="L48" s="3"/>
      <c r="M48" s="3"/>
      <c r="N48" s="3"/>
    </row>
    <row r="49">
      <c r="A49" s="3"/>
      <c r="B49" s="3"/>
      <c r="C49" s="3"/>
      <c r="D49" s="3"/>
      <c r="E49" s="3"/>
      <c r="F49" s="3"/>
      <c r="G49" s="3"/>
      <c r="H49" s="3"/>
      <c r="I49" s="3"/>
      <c r="J49" s="3"/>
      <c r="K49" s="3"/>
      <c r="L49" s="3"/>
      <c r="M49" s="3"/>
      <c r="N49" s="3"/>
    </row>
    <row r="50">
      <c r="A50" s="3"/>
      <c r="B50" s="3"/>
      <c r="C50" s="3"/>
      <c r="D50" s="3"/>
      <c r="E50" s="3"/>
      <c r="F50" s="3"/>
      <c r="G50" s="3"/>
      <c r="H50" s="3"/>
      <c r="I50" s="3"/>
      <c r="J50" s="3"/>
      <c r="K50" s="3"/>
      <c r="L50" s="3"/>
      <c r="M50" s="3"/>
      <c r="N50" s="3"/>
    </row>
    <row r="51">
      <c r="A51" s="3"/>
      <c r="B51" s="3"/>
      <c r="C51" s="3"/>
      <c r="D51" s="3"/>
      <c r="E51" s="3"/>
      <c r="F51" s="3"/>
      <c r="G51" s="3"/>
      <c r="H51" s="3"/>
      <c r="I51" s="3"/>
      <c r="J51" s="3"/>
      <c r="K51" s="3"/>
      <c r="L51" s="3"/>
      <c r="M51" s="3"/>
      <c r="N51" s="3"/>
    </row>
    <row r="52">
      <c r="A52" s="3"/>
      <c r="B52" s="3"/>
      <c r="C52" s="3"/>
      <c r="D52" s="3"/>
      <c r="E52" s="3"/>
      <c r="F52" s="3"/>
      <c r="G52" s="3"/>
      <c r="H52" s="3"/>
      <c r="I52" s="3"/>
      <c r="J52" s="3"/>
      <c r="K52" s="3"/>
      <c r="L52" s="3"/>
      <c r="M52" s="3"/>
      <c r="N52" s="3"/>
    </row>
    <row r="53">
      <c r="A53" s="3"/>
      <c r="B53" s="3"/>
      <c r="C53" s="3"/>
      <c r="D53" s="3"/>
      <c r="E53" s="3"/>
      <c r="F53" s="3"/>
      <c r="G53" s="3"/>
      <c r="H53" s="3"/>
      <c r="I53" s="3"/>
      <c r="J53" s="3"/>
      <c r="K53" s="3"/>
      <c r="L53" s="3"/>
      <c r="M53" s="3"/>
      <c r="N53" s="3"/>
    </row>
    <row r="54">
      <c r="A54" s="3"/>
      <c r="B54" s="3"/>
      <c r="C54" s="3"/>
      <c r="D54" s="3"/>
      <c r="E54" s="3"/>
      <c r="F54" s="3"/>
      <c r="G54" s="3"/>
      <c r="H54" s="3"/>
      <c r="I54" s="3"/>
      <c r="J54" s="3"/>
      <c r="K54" s="3"/>
      <c r="L54" s="3"/>
      <c r="M54" s="3"/>
      <c r="N54" s="3"/>
    </row>
    <row r="55">
      <c r="A55" s="3"/>
      <c r="B55" s="3"/>
      <c r="C55" s="3"/>
      <c r="D55" s="3"/>
      <c r="E55" s="3"/>
      <c r="F55" s="3"/>
      <c r="G55" s="3"/>
      <c r="H55" s="3"/>
      <c r="I55" s="3"/>
      <c r="J55" s="3"/>
      <c r="K55" s="3"/>
      <c r="L55" s="3"/>
      <c r="M55" s="3"/>
      <c r="N55" s="3"/>
    </row>
    <row r="56">
      <c r="A56" s="3"/>
      <c r="B56" s="3"/>
      <c r="C56" s="3"/>
      <c r="D56" s="3"/>
      <c r="E56" s="3"/>
      <c r="F56" s="3"/>
      <c r="G56" s="3"/>
      <c r="H56" s="3"/>
      <c r="I56" s="3"/>
      <c r="J56" s="3"/>
      <c r="K56" s="3"/>
      <c r="L56" s="3"/>
      <c r="M56" s="3"/>
      <c r="N56" s="3"/>
    </row>
    <row r="57">
      <c r="A57" s="3"/>
      <c r="B57" s="3"/>
      <c r="C57" s="3"/>
      <c r="D57" s="3"/>
      <c r="E57" s="3"/>
      <c r="F57" s="3"/>
      <c r="G57" s="3"/>
      <c r="H57" s="3"/>
      <c r="I57" s="3"/>
      <c r="J57" s="3"/>
      <c r="K57" s="3"/>
      <c r="L57" s="3"/>
      <c r="M57" s="3"/>
      <c r="N57" s="3"/>
    </row>
    <row r="58">
      <c r="A58" s="3"/>
      <c r="B58" s="3"/>
      <c r="C58" s="3"/>
      <c r="D58" s="3"/>
      <c r="E58" s="3"/>
      <c r="F58" s="3"/>
      <c r="G58" s="3"/>
      <c r="H58" s="3"/>
      <c r="I58" s="3"/>
      <c r="J58" s="3"/>
      <c r="K58" s="3"/>
      <c r="L58" s="3"/>
      <c r="M58" s="3"/>
      <c r="N58" s="3"/>
    </row>
    <row r="59">
      <c r="A59" s="3"/>
      <c r="B59" s="3"/>
      <c r="C59" s="3"/>
      <c r="D59" s="3"/>
      <c r="E59" s="3"/>
      <c r="F59" s="3"/>
      <c r="G59" s="3"/>
      <c r="H59" s="3"/>
      <c r="I59" s="3"/>
      <c r="J59" s="3"/>
      <c r="K59" s="3"/>
      <c r="L59" s="3"/>
      <c r="M59" s="3"/>
      <c r="N59" s="3"/>
    </row>
    <row r="60">
      <c r="A60" s="3"/>
      <c r="B60" s="3"/>
      <c r="C60" s="3"/>
      <c r="D60" s="3"/>
      <c r="E60" s="3"/>
      <c r="F60" s="3"/>
      <c r="G60" s="3"/>
      <c r="H60" s="3"/>
      <c r="I60" s="3"/>
      <c r="J60" s="3"/>
      <c r="K60" s="3"/>
      <c r="L60" s="3"/>
      <c r="M60" s="3"/>
      <c r="N60" s="3"/>
    </row>
    <row r="61">
      <c r="A61" s="3"/>
      <c r="B61" s="3"/>
      <c r="C61" s="3"/>
      <c r="D61" s="3"/>
      <c r="E61" s="3"/>
      <c r="F61" s="3"/>
      <c r="G61" s="3"/>
      <c r="H61" s="3"/>
      <c r="I61" s="3"/>
      <c r="J61" s="3"/>
      <c r="K61" s="3"/>
      <c r="L61" s="3"/>
      <c r="M61" s="3"/>
      <c r="N61" s="3"/>
    </row>
    <row r="62">
      <c r="A62" s="3"/>
      <c r="B62" s="3"/>
      <c r="C62" s="3"/>
      <c r="D62" s="3"/>
      <c r="E62" s="3"/>
      <c r="F62" s="3"/>
      <c r="G62" s="3"/>
      <c r="H62" s="3"/>
      <c r="I62" s="3"/>
      <c r="J62" s="3"/>
      <c r="K62" s="3"/>
      <c r="L62" s="3"/>
      <c r="M62" s="3"/>
      <c r="N62" s="3"/>
    </row>
    <row r="63">
      <c r="A63" s="3"/>
      <c r="B63" s="3"/>
      <c r="C63" s="3"/>
      <c r="D63" s="3"/>
      <c r="E63" s="3"/>
      <c r="F63" s="3"/>
      <c r="G63" s="3"/>
      <c r="H63" s="3"/>
      <c r="I63" s="3"/>
      <c r="J63" s="3"/>
      <c r="K63" s="3"/>
      <c r="L63" s="3"/>
      <c r="M63" s="3"/>
      <c r="N63" s="3"/>
    </row>
    <row r="64">
      <c r="A64" s="3"/>
      <c r="B64" s="3"/>
      <c r="C64" s="3"/>
      <c r="D64" s="3"/>
      <c r="E64" s="3"/>
      <c r="F64" s="3"/>
      <c r="G64" s="3"/>
      <c r="H64" s="3"/>
      <c r="I64" s="3"/>
      <c r="J64" s="3"/>
      <c r="K64" s="3"/>
      <c r="L64" s="3"/>
      <c r="M64" s="3"/>
      <c r="N64" s="3"/>
    </row>
    <row r="65">
      <c r="A65" s="3"/>
      <c r="B65" s="3"/>
      <c r="C65" s="3"/>
      <c r="D65" s="3"/>
      <c r="E65" s="3"/>
      <c r="F65" s="3"/>
      <c r="G65" s="3"/>
      <c r="H65" s="3"/>
      <c r="I65" s="3"/>
      <c r="J65" s="3"/>
      <c r="K65" s="3"/>
      <c r="L65" s="3"/>
      <c r="M65" s="3"/>
      <c r="N65" s="3"/>
    </row>
    <row r="66">
      <c r="A66" s="3"/>
      <c r="B66" s="3"/>
      <c r="C66" s="3"/>
      <c r="D66" s="3"/>
      <c r="E66" s="3"/>
      <c r="F66" s="3"/>
      <c r="G66" s="3"/>
      <c r="H66" s="3"/>
      <c r="I66" s="3"/>
      <c r="J66" s="3"/>
      <c r="K66" s="3"/>
      <c r="L66" s="3"/>
      <c r="M66" s="3"/>
      <c r="N66" s="3"/>
    </row>
    <row r="67">
      <c r="A67" s="3"/>
      <c r="B67" s="3"/>
      <c r="C67" s="3"/>
      <c r="D67" s="3"/>
      <c r="E67" s="3"/>
      <c r="F67" s="3"/>
      <c r="G67" s="3"/>
      <c r="H67" s="3"/>
      <c r="I67" s="3"/>
      <c r="J67" s="3"/>
      <c r="K67" s="3"/>
      <c r="L67" s="3"/>
      <c r="M67" s="3"/>
      <c r="N67" s="3"/>
    </row>
    <row r="68">
      <c r="A68" s="3"/>
      <c r="B68" s="3"/>
      <c r="C68" s="3"/>
      <c r="D68" s="3"/>
      <c r="E68" s="3"/>
      <c r="F68" s="3"/>
      <c r="G68" s="3"/>
      <c r="H68" s="3"/>
      <c r="I68" s="3"/>
      <c r="J68" s="3"/>
      <c r="K68" s="3"/>
      <c r="L68" s="3"/>
      <c r="M68" s="3"/>
      <c r="N68" s="3"/>
    </row>
    <row r="69">
      <c r="A69" s="3"/>
      <c r="B69" s="3"/>
      <c r="C69" s="3"/>
      <c r="D69" s="3"/>
      <c r="E69" s="3"/>
      <c r="F69" s="3"/>
      <c r="G69" s="3"/>
      <c r="H69" s="3"/>
      <c r="I69" s="3"/>
      <c r="J69" s="3"/>
      <c r="K69" s="3"/>
      <c r="L69" s="3"/>
      <c r="M69" s="3"/>
      <c r="N69" s="3"/>
    </row>
    <row r="70">
      <c r="A70" s="3"/>
      <c r="B70" s="3"/>
      <c r="C70" s="3"/>
      <c r="D70" s="3"/>
      <c r="E70" s="3"/>
      <c r="F70" s="3"/>
      <c r="G70" s="3"/>
      <c r="H70" s="3"/>
      <c r="I70" s="3"/>
      <c r="J70" s="3"/>
      <c r="K70" s="3"/>
      <c r="L70" s="3"/>
      <c r="M70" s="3"/>
      <c r="N70" s="3"/>
    </row>
  </sheetData>
  <mergeCells>
    <mergeCell ref="A1:H1"/>
    <mergeCell ref="A2:H2"/>
    <mergeCell ref="A3:H3"/>
    <mergeCell ref="A4:H4"/>
  </mergeCells>
  <conditionalFormatting sqref="N8:N13">
    <cfRule type="containsText" dxfId="4" priority="1" operator="containsText" text="Overdue"/>
  </conditionalFormatting>
  <dataValidations count="2">
    <dataValidation type="list" sqref="B8:B13">
      <formula1>Choices_recordTypes</formula1>
    </dataValidation>
    <dataValidation type="list" sqref="G8:G13">
      <formula1>Choices_recordStates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v1.0&amp;CAction Tracker&amp;RPage &amp;P of &amp;N</oddFooter>
  </headerFooter>
  <colBreaks count="3" manualBreakCount="3">
    <brk id="4" min="0" max="1048575" man="1"/>
    <brk id="9" min="0" max="1048575" man="1"/>
    <brk id="12" min="0" max="1048575" man="1"/>
  </colBreaks>
  <tableParts count="1">
    <tablePart r:id="R223706b6444842fb"/>
  </tableParts>
</worksheet>
</file>

<file path=xl/worksheets/sheet13.xml><?xml version="1.0" encoding="utf-8"?>
<worksheet xmlns="http://schemas.openxmlformats.org/spreadsheetml/2006/main" xmlns:r="http://schemas.openxmlformats.org/officeDocument/2006/relationships">
  <sheetPr>
    <pageSetUpPr fitToPage="1"/>
  </sheetPr>
  <sheetViews>
    <sheetView showGridLines="0" workbookViewId="0" zoomScale="100"/>
  </sheetViews>
  <sheetFormatPr defaultRowHeight="15"/>
  <cols>
    <col min="1" max="1" width="30" hidden="0" customWidth="1"/>
    <col min="2" max="2" width="14" hidden="0" customWidth="1"/>
    <col min="3" max="3" width="3" hidden="0" customWidth="1"/>
    <col min="4" max="4" width="8" hidden="0" customWidth="1"/>
    <col min="5" max="5" width="8" hidden="0" customWidth="1"/>
    <col min="6" max="6" width="8" hidden="0" customWidth="1"/>
    <col min="7" max="7" width="8" hidden="0" customWidth="1"/>
    <col min="8" max="8" width="8" hidden="0" customWidth="1"/>
    <col min="9" max="9" width="8" hidden="0" customWidth="1"/>
  </cols>
  <sheetData>
    <row r="1" ht="32" customHeight="1">
      <c r="A1" s="6" t="str">
        <v>Findings Summary</v>
      </c>
      <c r="B1" s="6" t="str">
        <v>Findings Summary</v>
      </c>
      <c r="C1" s="6" t="str">
        <v>Findings Summary</v>
      </c>
      <c r="D1" s="6" t="str">
        <v>Findings Summary</v>
      </c>
      <c r="E1" s="6" t="str">
        <v>Findings Summary</v>
      </c>
      <c r="F1" s="6" t="str">
        <v>Findings Summary</v>
      </c>
      <c r="G1" s="6" t="str">
        <v>Findings Summary</v>
      </c>
      <c r="H1" s="6" t="str">
        <v>Findings Summary</v>
      </c>
      <c r="I1" s="6" t="str">
        <v>Findings Summary</v>
      </c>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9" t="str">
        <v>SIMULATED INCIDENT / FICTIONAL EXAMPLE</v>
      </c>
    </row>
    <row r="3" ht="22" customHeight="1">
      <c r="A3" s="10" t="str">
        <v>Start Here / workbook navigation</v>
      </c>
      <c r="B3" s="10"/>
      <c r="C3" s="10"/>
      <c r="D3" s="10"/>
      <c r="E3" s="10"/>
      <c r="F3" s="10"/>
      <c r="G3" s="10"/>
      <c r="H3" s="10"/>
      <c r="I3" s="10"/>
    </row>
    <row r="4" ht="46" customHeight="1">
      <c r="A4" s="12" t="str">
        <v>Summarize supported findings and open work. A filled stage is not a security score or evidence of incident closure.</v>
      </c>
      <c r="B4" s="12"/>
      <c r="C4" s="12"/>
      <c r="D4" s="12"/>
      <c r="E4" s="12"/>
      <c r="F4" s="12"/>
      <c r="G4" s="12"/>
      <c r="H4" s="12"/>
      <c r="I4" s="12"/>
    </row>
    <row r="5">
      <c r="A5" s="3"/>
      <c r="B5" s="3"/>
      <c r="C5" s="3"/>
      <c r="D5" s="3"/>
      <c r="E5" s="3"/>
      <c r="F5" s="3"/>
      <c r="G5" s="3"/>
      <c r="H5" s="3"/>
      <c r="I5" s="3"/>
    </row>
    <row r="6">
      <c r="A6" s="3"/>
      <c r="B6" s="3"/>
      <c r="C6" s="3"/>
      <c r="D6" s="3"/>
      <c r="E6" s="3"/>
      <c r="F6" s="3"/>
      <c r="G6" s="3"/>
      <c r="H6" s="3"/>
      <c r="I6" s="3"/>
    </row>
    <row r="7" ht="30" customHeight="1">
      <c r="A7" s="13" t="str">
        <v>Recorded work</v>
      </c>
      <c r="B7" s="13" t="str">
        <v>Count</v>
      </c>
      <c r="C7" s="3"/>
      <c r="D7" s="3"/>
      <c r="E7" s="3"/>
      <c r="F7" s="3"/>
      <c r="G7" s="3"/>
      <c r="H7" s="3"/>
      <c r="I7" s="3"/>
    </row>
    <row r="8" ht="28" customHeight="1">
      <c r="A8" s="3" t="str">
        <v>Open actions</v>
      </c>
      <c r="B8" s="3" t="n">
        <f>IF(COUNTIFS(Actions[ID],"&lt;&gt;",Actions[Record type],"Action")=0,"Not assessed",COUNTIFS(Actions[ID],"&lt;&gt;",Actions[Record type],"Action",Actions[Status],"Open"))</f>
        <v>2</v>
      </c>
      <c r="C8" s="3"/>
      <c r="D8" s="3"/>
      <c r="E8" s="3"/>
      <c r="F8" s="3"/>
      <c r="G8" s="3"/>
      <c r="H8" s="3"/>
      <c r="I8" s="3"/>
    </row>
    <row r="9" ht="28" customHeight="1">
      <c r="A9" s="34" t="str">
        <v>In progress actions</v>
      </c>
      <c r="B9" s="34" t="n">
        <f>IF(COUNTIFS(Actions[ID],"&lt;&gt;",Actions[Record type],"Action")=0,"Not assessed",COUNTIFS(Actions[ID],"&lt;&gt;",Actions[Record type],"Action",Actions[Status],"In progress"))</f>
        <v>1</v>
      </c>
      <c r="C9" s="3"/>
      <c r="D9" s="3"/>
      <c r="E9" s="3"/>
      <c r="F9" s="3"/>
      <c r="G9" s="3"/>
      <c r="H9" s="3"/>
      <c r="I9" s="3"/>
    </row>
    <row r="10" ht="28" customHeight="1">
      <c r="A10" s="3" t="str">
        <v>Blocked actions</v>
      </c>
      <c r="B10" s="3" t="n">
        <f>IF(COUNTIFS(Actions[ID],"&lt;&gt;",Actions[Record type],"Action")=0,"Not assessed",COUNTIFS(Actions[ID],"&lt;&gt;",Actions[Record type],"Action",Actions[Status],"Blocked"))</f>
        <v>1</v>
      </c>
      <c r="C10" s="3"/>
      <c r="D10" s="3"/>
      <c r="E10" s="3"/>
      <c r="F10" s="3"/>
      <c r="G10" s="3"/>
      <c r="H10" s="3"/>
      <c r="I10" s="3"/>
    </row>
    <row r="11" ht="28" customHeight="1">
      <c r="A11" s="34" t="str">
        <v>Closed actions</v>
      </c>
      <c r="B11" s="34" t="n">
        <f>IF(COUNTIFS(Actions[ID],"&lt;&gt;",Actions[Record type],"Action")=0,"Not assessed",COUNTIFS(Actions[ID],"&lt;&gt;",Actions[Record type],"Action",Actions[Status],"Closed"))</f>
        <v>2</v>
      </c>
      <c r="C11" s="3"/>
      <c r="D11" s="3"/>
      <c r="E11" s="3"/>
      <c r="F11" s="3"/>
      <c r="G11" s="3"/>
      <c r="H11" s="3"/>
      <c r="I11" s="3"/>
    </row>
    <row r="12" ht="28" customHeight="1">
      <c r="A12" s="3" t="str">
        <v>Open work total</v>
      </c>
      <c r="B12" s="3" t="n">
        <f>IF(COUNTIFS(Actions[ID],"&lt;&gt;",Actions[Record type],"Action")=0,"Not assessed",COUNTIFS(Actions[ID],"&lt;&gt;",Actions[Record type],"Action",Actions[Status],"&lt;&gt;Closed"))</f>
        <v>4</v>
      </c>
      <c r="C12" s="3"/>
      <c r="D12" s="3"/>
      <c r="E12" s="3"/>
      <c r="F12" s="3"/>
      <c r="G12" s="3"/>
      <c r="H12" s="3"/>
      <c r="I12" s="3"/>
    </row>
    <row r="13" ht="28" customHeight="1">
      <c r="A13" s="34" t="str">
        <v>Overdue actions</v>
      </c>
      <c r="B13" s="34" t="n">
        <f>IF(COUNTIFS(Actions[ID],"&lt;&gt;",Actions[Record type],"Action")=0,"Not assessed",IF(ISNUMBER('Case Overview'!$B$5),COUNTIFS(Actions[Record type],"Action",Actions[Overdue],"Overdue"),"Set analysis date"))</f>
        <v>1</v>
      </c>
      <c r="C13" s="3"/>
      <c r="D13" s="3"/>
      <c r="E13" s="3"/>
      <c r="F13" s="3"/>
      <c r="G13" s="3"/>
      <c r="H13" s="3"/>
      <c r="I13" s="3"/>
    </row>
    <row r="14" ht="28" customHeight="1">
      <c r="A14" s="3" t="str">
        <v>Stages observed</v>
      </c>
      <c r="B14" s="3" t="n">
        <f>COUNTIFS(Stages[Evidence state],"Observed")</f>
        <v>2</v>
      </c>
      <c r="C14" s="3"/>
      <c r="D14" s="3"/>
      <c r="E14" s="3"/>
      <c r="F14" s="3"/>
      <c r="G14" s="3"/>
      <c r="H14" s="3"/>
      <c r="I14" s="3"/>
    </row>
    <row r="15" ht="28" customHeight="1">
      <c r="A15" s="34" t="str">
        <v>Stages unknown</v>
      </c>
      <c r="B15" s="34" t="n">
        <f>COUNTIFS(Stages[Evidence state],"Unknown")</f>
        <v>4</v>
      </c>
      <c r="C15" s="3"/>
      <c r="D15" s="3"/>
      <c r="E15" s="3"/>
      <c r="F15" s="3"/>
      <c r="G15" s="3"/>
      <c r="H15" s="3"/>
      <c r="I15" s="3"/>
    </row>
    <row r="16" ht="28" customHeight="1">
      <c r="A16" s="3" t="str">
        <v>Stages inferred</v>
      </c>
      <c r="B16" s="3" t="n">
        <f>COUNTIFS(Stages[Evidence state],"Inferred")</f>
        <v>1</v>
      </c>
      <c r="C16" s="3"/>
      <c r="D16" s="3"/>
      <c r="E16" s="3"/>
      <c r="F16" s="3"/>
      <c r="G16" s="3"/>
      <c r="H16" s="3"/>
      <c r="I16" s="3"/>
    </row>
    <row r="17" ht="28" customHeight="1">
      <c r="A17" s="34" t="str">
        <v>Records missing a type</v>
      </c>
      <c r="B17" s="34" t="n">
        <f>COUNTA(Actions[ID])-COUNTIFS(Actions[ID],"&lt;&gt;",Actions[Record type],"Action")-COUNTIFS(Actions[ID],"&lt;&gt;",Actions[Record type],"Decision")</f>
        <v>0</v>
      </c>
      <c r="C17" s="3"/>
      <c r="D17" s="3"/>
      <c r="E17" s="3"/>
      <c r="F17" s="3"/>
      <c r="G17" s="3"/>
      <c r="H17" s="3"/>
      <c r="I17" s="3"/>
    </row>
    <row r="18" ht="28" customHeight="1">
      <c r="A18" s="3" t="str">
        <v>Actions missing a state</v>
      </c>
      <c r="B18" s="3" t="n">
        <f>COUNTIFS(Actions[ID],"&lt;&gt;",Actions[Record type],"Action")-COUNTIFS(Actions[ID],"&lt;&gt;",Actions[Record type],"Action",Actions[Status],"Open")-COUNTIFS(Actions[ID],"&lt;&gt;",Actions[Record type],"Action",Actions[Status],"In progress")-COUNTIFS(Actions[ID],"&lt;&gt;",Actions[Record type],"Action",Actions[Status],"Blocked")-COUNTIFS(Actions[ID],"&lt;&gt;",Actions[Record type],"Action",Actions[Status],"Closed")</f>
        <v>0</v>
      </c>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ht="20" customHeight="1">
      <c r="A23" s="3"/>
      <c r="B23" s="3"/>
      <c r="C23" s="3"/>
      <c r="D23" s="21" t="str">
        <v>State</v>
      </c>
      <c r="E23" s="21" t="str">
        <v>Actions</v>
      </c>
      <c r="F23" s="3"/>
      <c r="G23" s="3"/>
      <c r="H23" s="3"/>
      <c r="I23" s="3"/>
    </row>
    <row r="24" ht="20" customHeight="1">
      <c r="A24" s="3"/>
      <c r="B24" s="3"/>
      <c r="C24" s="3"/>
      <c r="D24" s="21" t="str">
        <v>Open</v>
      </c>
      <c r="E24" s="21" t="n">
        <f>B8</f>
        <v>2</v>
      </c>
      <c r="F24" s="3"/>
      <c r="G24" s="3"/>
      <c r="H24" s="3"/>
      <c r="I24" s="3"/>
    </row>
    <row r="25" ht="20" customHeight="1">
      <c r="A25" s="3"/>
      <c r="B25" s="3"/>
      <c r="C25" s="3"/>
      <c r="D25" s="21" t="str">
        <v>In progress</v>
      </c>
      <c r="E25" s="21" t="n">
        <f>B9</f>
        <v>1</v>
      </c>
      <c r="F25" s="3"/>
      <c r="G25" s="3"/>
      <c r="H25" s="3"/>
      <c r="I25" s="3"/>
    </row>
    <row r="26" ht="20" customHeight="1">
      <c r="A26" s="3"/>
      <c r="B26" s="3"/>
      <c r="C26" s="3"/>
      <c r="D26" s="21" t="str">
        <v>Blocked</v>
      </c>
      <c r="E26" s="21" t="n">
        <f>B10</f>
        <v>1</v>
      </c>
      <c r="F26" s="3"/>
      <c r="G26" s="3"/>
      <c r="H26" s="3"/>
      <c r="I26" s="3"/>
    </row>
    <row r="27" ht="20" customHeight="1">
      <c r="A27" s="3"/>
      <c r="B27" s="3"/>
      <c r="C27" s="3"/>
      <c r="D27" s="21" t="str">
        <v>Closed</v>
      </c>
      <c r="E27" s="21" t="n">
        <f>B11</f>
        <v>2</v>
      </c>
      <c r="F27" s="3"/>
      <c r="G27" s="3"/>
      <c r="H27" s="3"/>
      <c r="I27" s="3"/>
    </row>
    <row r="28">
      <c r="A28" s="3"/>
      <c r="B28" s="3"/>
      <c r="C28" s="3"/>
      <c r="D28" s="3"/>
      <c r="E28" s="3"/>
      <c r="F28" s="3"/>
      <c r="G28" s="3"/>
      <c r="H28" s="3"/>
      <c r="I28" s="3"/>
    </row>
    <row r="29">
      <c r="A29" s="3"/>
      <c r="B29" s="3"/>
      <c r="C29" s="3"/>
      <c r="D29" s="3"/>
      <c r="E29" s="3"/>
      <c r="F29" s="3"/>
      <c r="G29" s="3"/>
      <c r="H29" s="3"/>
      <c r="I29" s="3"/>
    </row>
    <row r="30" ht="32" customHeight="1">
      <c r="A30" s="24" t="str">
        <v>Findings and limitations</v>
      </c>
      <c r="B30" s="24" t="str">
        <v>Findings and limitations</v>
      </c>
      <c r="C30" s="24" t="str">
        <v>Findings and limitations</v>
      </c>
      <c r="D30" s="24" t="str">
        <v>Findings and limitations</v>
      </c>
      <c r="E30" s="24" t="str">
        <v>Findings and limitations</v>
      </c>
      <c r="F30" s="24" t="str">
        <v>Findings and limitations</v>
      </c>
      <c r="G30" s="24" t="str">
        <v>Findings and limitations</v>
      </c>
      <c r="H30" s="24" t="str">
        <v>Findings and limitations</v>
      </c>
      <c r="I30" s="24" t="str">
        <v>Findings and limitations</v>
      </c>
    </row>
    <row r="31">
      <c r="A31" s="3"/>
      <c r="B31" s="3"/>
      <c r="C31" s="3"/>
      <c r="D31" s="3"/>
      <c r="E31" s="3"/>
      <c r="F31" s="3"/>
      <c r="G31" s="3"/>
      <c r="H31" s="3"/>
      <c r="I31" s="3"/>
    </row>
    <row r="32" ht="75" customHeight="1">
      <c r="A32" s="35" t="str">
        <v>FND-001 / High</v>
      </c>
      <c r="B32" s="35"/>
      <c r="C32" s="3"/>
      <c r="D32" s="17" t="str">
        <v>Unauthorized hybrid identity and APP-01 activity is supported.</v>
      </c>
      <c r="E32" s="17"/>
      <c r="F32" s="17"/>
      <c r="G32" s="17"/>
      <c r="H32" s="17"/>
      <c r="I32" s="17"/>
    </row>
    <row r="33" ht="30" customHeight="1">
      <c r="A33" s="22" t="str">
        <v>Evidence: EVT-017; EVT-019; EVT-021; EVT-024; CTX-001</v>
      </c>
      <c r="B33" s="22"/>
      <c r="C33" s="22"/>
      <c r="D33" s="22"/>
      <c r="E33" s="22"/>
      <c r="F33" s="22"/>
      <c r="G33" s="22"/>
      <c r="H33" s="22"/>
      <c r="I33" s="22"/>
    </row>
    <row r="34" ht="40" customHeight="1">
      <c r="A34" s="12" t="str">
        <v>Limits: Acquisition method and actor attribution unknown.</v>
      </c>
      <c r="B34" s="12"/>
      <c r="C34" s="12"/>
      <c r="D34" s="12"/>
      <c r="E34" s="12"/>
      <c r="F34" s="12"/>
      <c r="G34" s="12"/>
      <c r="H34" s="12"/>
      <c r="I34" s="12"/>
    </row>
    <row r="35">
      <c r="A35" s="3"/>
      <c r="B35" s="3"/>
      <c r="C35" s="3"/>
      <c r="D35" s="3"/>
      <c r="E35" s="3"/>
      <c r="F35" s="3"/>
      <c r="G35" s="3"/>
      <c r="H35" s="3"/>
      <c r="I35" s="3"/>
    </row>
    <row r="36" ht="75" customHeight="1">
      <c r="A36" s="35" t="str">
        <v>FND-002 / High</v>
      </c>
      <c r="B36" s="35"/>
      <c r="C36" s="3"/>
      <c r="D36" s="17" t="str">
        <v>ReportCache establishes an unapproved persistence artifact.</v>
      </c>
      <c r="E36" s="17"/>
      <c r="F36" s="17"/>
      <c r="G36" s="17"/>
      <c r="H36" s="17"/>
      <c r="I36" s="17"/>
    </row>
    <row r="37" ht="30" customHeight="1">
      <c r="A37" s="22" t="str">
        <v>Evidence: EVT-024; EVT-025; CTX-002</v>
      </c>
      <c r="B37" s="22"/>
      <c r="C37" s="22"/>
      <c r="D37" s="22"/>
      <c r="E37" s="22"/>
      <c r="F37" s="22"/>
      <c r="G37" s="22"/>
      <c r="H37" s="22"/>
      <c r="I37" s="22"/>
    </row>
    <row r="38" ht="40" customHeight="1">
      <c r="A38" s="12" t="str">
        <v>Limits: No full memory/persistence inventory; artifact alone does not establish original entry.</v>
      </c>
      <c r="B38" s="12"/>
      <c r="C38" s="12"/>
      <c r="D38" s="12"/>
      <c r="E38" s="12"/>
      <c r="F38" s="12"/>
      <c r="G38" s="12"/>
      <c r="H38" s="12"/>
      <c r="I38" s="12"/>
    </row>
    <row r="39">
      <c r="A39" s="3"/>
      <c r="B39" s="3"/>
      <c r="C39" s="3"/>
      <c r="D39" s="3"/>
      <c r="E39" s="3"/>
      <c r="F39" s="3"/>
      <c r="G39" s="3"/>
      <c r="H39" s="3"/>
      <c r="I39" s="3"/>
    </row>
    <row r="40" ht="75" customHeight="1">
      <c r="A40" s="35" t="str">
        <v>FND-003 / High</v>
      </c>
      <c r="B40" s="35"/>
      <c r="C40" s="3"/>
      <c r="D40" s="17" t="str">
        <v>Three distinct cloud objects have recorded download operations.</v>
      </c>
      <c r="E40" s="17"/>
      <c r="F40" s="17"/>
      <c r="G40" s="17"/>
      <c r="H40" s="17"/>
      <c r="I40" s="17"/>
    </row>
    <row r="41" ht="30" customHeight="1">
      <c r="A41" s="22" t="str">
        <v>Evidence: EVT-034; EVT-035; EVT-036</v>
      </c>
      <c r="B41" s="22"/>
      <c r="C41" s="22"/>
      <c r="D41" s="22"/>
      <c r="E41" s="22"/>
      <c r="F41" s="22"/>
      <c r="G41" s="22"/>
      <c r="H41" s="22"/>
      <c r="I41" s="22"/>
    </row>
    <row r="42" ht="40" customHeight="1">
      <c r="A42" s="12" t="str">
        <v>Limits: 4,407,296 recorded bytes; completion at receiving device and total exposure unknown.</v>
      </c>
      <c r="B42" s="12"/>
      <c r="C42" s="12"/>
      <c r="D42" s="12"/>
      <c r="E42" s="12"/>
      <c r="F42" s="12"/>
      <c r="G42" s="12"/>
      <c r="H42" s="12"/>
      <c r="I42" s="12"/>
    </row>
    <row r="43">
      <c r="A43" s="3"/>
      <c r="B43" s="3"/>
      <c r="C43" s="3"/>
      <c r="D43" s="3"/>
      <c r="E43" s="3"/>
      <c r="F43" s="3"/>
      <c r="G43" s="3"/>
      <c r="H43" s="3"/>
      <c r="I43" s="3"/>
    </row>
    <row r="44" ht="75" customHeight="1">
      <c r="A44" s="35" t="str">
        <v>FND-004 / Low</v>
      </c>
      <c r="B44" s="35"/>
      <c r="C44" s="3"/>
      <c r="D44" s="17" t="str">
        <v>External transfer and command/control remain unresolved.</v>
      </c>
      <c r="E44" s="17"/>
      <c r="F44" s="17"/>
      <c r="G44" s="17"/>
      <c r="H44" s="17"/>
      <c r="I44" s="17"/>
    </row>
    <row r="45" ht="30" customHeight="1">
      <c r="A45" s="22" t="str">
        <v>Evidence: EVT-028; EVT-030; EVT-038</v>
      </c>
      <c r="B45" s="22"/>
      <c r="C45" s="22"/>
      <c r="D45" s="22"/>
      <c r="E45" s="22"/>
      <c r="F45" s="22"/>
      <c r="G45" s="22"/>
      <c r="H45" s="22"/>
      <c r="I45" s="22"/>
    </row>
    <row r="46" ht="40" customHeight="1">
      <c r="A46" s="12" t="str">
        <v>Limits: Staging, TLS traffic and aggregate bytes do not identify content or recipient.</v>
      </c>
      <c r="B46" s="12"/>
      <c r="C46" s="12"/>
      <c r="D46" s="12"/>
      <c r="E46" s="12"/>
      <c r="F46" s="12"/>
      <c r="G46" s="12"/>
      <c r="H46" s="12"/>
      <c r="I46" s="12"/>
    </row>
    <row r="47">
      <c r="A47" s="3"/>
      <c r="B47" s="3"/>
      <c r="C47" s="3"/>
      <c r="D47" s="3"/>
      <c r="E47" s="3"/>
      <c r="F47" s="3"/>
      <c r="G47" s="3"/>
      <c r="H47" s="3"/>
      <c r="I47" s="3"/>
    </row>
    <row r="48" ht="75" customHeight="1">
      <c r="A48" s="35" t="str">
        <v>FND-005 / Moderate</v>
      </c>
      <c r="B48" s="35"/>
      <c r="C48" s="3"/>
      <c r="D48" s="17" t="str">
        <v>Containment has sampled validation; recovery and closure remain open.</v>
      </c>
      <c r="E48" s="17"/>
      <c r="F48" s="17"/>
      <c r="G48" s="17"/>
      <c r="H48" s="17"/>
      <c r="I48" s="17"/>
    </row>
    <row r="49" ht="30" customHeight="1">
      <c r="A49" s="22" t="str">
        <v>Evidence: EVT-042; EVT-043; EVT-044; EVT-048</v>
      </c>
      <c r="B49" s="22"/>
      <c r="C49" s="22"/>
      <c r="D49" s="22"/>
      <c r="E49" s="22"/>
      <c r="F49" s="22"/>
      <c r="G49" s="22"/>
      <c r="H49" s="22"/>
      <c r="I49" s="22"/>
    </row>
    <row r="50" ht="40" customHeight="1">
      <c r="A50" s="12" t="str">
        <v>Limits: Denials sample selected paths; other sessions/persistence require review.</v>
      </c>
      <c r="B50" s="12"/>
      <c r="C50" s="12"/>
      <c r="D50" s="12"/>
      <c r="E50" s="12"/>
      <c r="F50" s="12"/>
      <c r="G50" s="12"/>
      <c r="H50" s="12"/>
      <c r="I50" s="12"/>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I1"/>
    <mergeCell ref="A2:I2"/>
    <mergeCell ref="A3:I3"/>
    <mergeCell ref="A4:I4"/>
    <mergeCell ref="A30:I30"/>
    <mergeCell ref="A32:B32"/>
    <mergeCell ref="D32:I32"/>
    <mergeCell ref="A33:I33"/>
    <mergeCell ref="A34:I34"/>
    <mergeCell ref="A36:B36"/>
    <mergeCell ref="D36:I36"/>
    <mergeCell ref="A37:I37"/>
    <mergeCell ref="A38:I38"/>
    <mergeCell ref="A40:B40"/>
    <mergeCell ref="D40:I40"/>
    <mergeCell ref="A41:I41"/>
    <mergeCell ref="A42:I42"/>
    <mergeCell ref="A44:B44"/>
    <mergeCell ref="D44:I44"/>
    <mergeCell ref="A45:I45"/>
    <mergeCell ref="A46:I46"/>
    <mergeCell ref="A48:B48"/>
    <mergeCell ref="D48:I48"/>
    <mergeCell ref="A49:I49"/>
    <mergeCell ref="A50:I50"/>
  </mergeCells>
  <conditionalFormatting sqref="B17:B17">
    <cfRule type="cellIs" dxfId="5" priority="1" operator="greaterThan">
      <formula>0</formula>
    </cfRule>
  </conditionalFormatting>
  <conditionalFormatting sqref="B18:B18">
    <cfRule type="cellIs" dxfId="6" priority="2" operator="greaterThan">
      <formula>0</formula>
    </cfRule>
  </conditionalFormatting>
  <hyperlinks>
    <hyperlink ref="A3" location="'Start Here'!A1" display="Start Here / workbook navigation"/>
  </hyperlinks>
  <printOptions horizontalCentered="0"/>
  <pageMargins left="0.3" right="0.3" top="0.45" bottom="0.45" header="0.2" footer="0.2"/>
  <pageSetup paperSize="1" orientation="portrait" scale="100" useFirstPageNumber="0" fitToWidth="1" fitToHeight="0"/>
  <headerFooter>
    <oddFooter>&amp;LSIMULATED INCIDENT / v1.0&amp;CFindings Summary&amp;RPage &amp;P of &amp;N</oddFooter>
  </headerFooter>
  <drawing r:id="R615007b41f1d4712"/>
</worksheet>
</file>

<file path=xl/worksheets/sheet14.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25" hidden="0" customWidth="1"/>
    <col min="2" max="2" width="42" hidden="0" customWidth="1"/>
    <col min="3" max="3" width="95" hidden="0" customWidth="1"/>
  </cols>
  <sheetData>
    <row r="1" ht="32" customHeight="1">
      <c r="A1" s="6" t="str">
        <v>References and Lists</v>
      </c>
      <c r="B1" s="6" t="str">
        <v>References and Lists</v>
      </c>
      <c r="C1" s="6" t="str">
        <v>References and Lists</v>
      </c>
    </row>
    <row r="2" ht="32" customHeight="1">
      <c r="A2" s="9" t="str">
        <f>IF('Case Overview'!$B$8="","SIMULATED INCIDENT","SIMULATED INCIDENT / "&amp;'Case Overview'!$B$8)</f>
        <v>SIMULATED INCIDENT / SIM-2026-001</v>
      </c>
      <c r="B2" s="9" t="str">
        <v>SIMULATED INCIDENT / FICTIONAL EXAMPLE</v>
      </c>
      <c r="C2" s="9" t="str">
        <v>SIMULATED INCIDENT / FICTIONAL EXAMPLE</v>
      </c>
    </row>
    <row r="3" ht="22" customHeight="1">
      <c r="A3" s="10" t="str">
        <v>Start Here / workbook navigation</v>
      </c>
      <c r="B3" s="10"/>
      <c r="C3" s="10"/>
    </row>
    <row r="4" ht="46" customHeight="1">
      <c r="A4" s="12" t="str">
        <v>Primary sources, field definitions and editable workflow lists. The workbook version identifies the resource format, not a real assessment.</v>
      </c>
      <c r="B4" s="12"/>
      <c r="C4" s="12"/>
    </row>
    <row r="5">
      <c r="A5" s="3"/>
      <c r="B5" s="3"/>
      <c r="C5" s="3"/>
    </row>
    <row r="6">
      <c r="A6" s="3"/>
      <c r="B6" s="3"/>
      <c r="C6" s="3"/>
    </row>
    <row r="7" ht="33" customHeight="1">
      <c r="A7" s="16" t="str">
        <v>Group</v>
      </c>
      <c r="B7" s="16" t="str">
        <v>Field / reference</v>
      </c>
      <c r="C7" s="16" t="str">
        <v>Definition / value</v>
      </c>
    </row>
    <row r="8" ht="38" customHeight="1">
      <c r="A8" s="19" t="str">
        <v>Primary reference</v>
      </c>
      <c r="B8" s="19" t="str">
        <v>NIST incident response</v>
      </c>
      <c r="C8" s="19" t="str">
        <v>https://csrc.nist.gov/pubs/sp/800/61/r3/final — April 2025 revision, checked October 17, 2026.</v>
      </c>
    </row>
    <row r="9" ht="38" customHeight="1">
      <c r="A9" s="20" t="str">
        <v>Primary reference</v>
      </c>
      <c r="B9" s="20" t="str">
        <v>NIST forensic principles</v>
      </c>
      <c r="C9" s="20" t="str">
        <v>https://csrc.nist.gov/pubs/sp/800/86/final — Older forensic process reference; tool examples are historical.</v>
      </c>
    </row>
    <row r="10" ht="38" customHeight="1">
      <c r="A10" s="19" t="str">
        <v>Primary reference</v>
      </c>
      <c r="B10" s="19" t="str">
        <v>Joint logging guidance</v>
      </c>
      <c r="C10" s="19" t="str">
        <v>https://www.cyber.gov.au/publication/best-practices-for-event-logging-and-threat-detection — Source coverage, time consistency and log integrity.</v>
      </c>
    </row>
    <row r="11" ht="38" customHeight="1">
      <c r="A11" s="20" t="str">
        <v>Primary reference</v>
      </c>
      <c r="B11" s="20" t="str">
        <v>MITRE ATT&amp;CK</v>
      </c>
      <c r="C11" s="20" t="str">
        <v>https://attack.mitre.org/resources/ — Use behavior mappings with rationale, not a coverage checklist.</v>
      </c>
    </row>
    <row r="12" ht="38" customHeight="1">
      <c r="A12" s="19" t="str">
        <v>Primary reference</v>
      </c>
      <c r="B12" s="19" t="str">
        <v>Lockheed Martin Cyber Kill Chain</v>
      </c>
      <c r="C12" s="19" t="str">
        <v>https://www.lockheedmartin.com/en-us/capabilities/cyber/cyber-kill-chain.html — Original seven-stage framework and attribution.</v>
      </c>
    </row>
    <row r="13" ht="38" customHeight="1">
      <c r="A13" s="20" t="str">
        <v>Primary reference</v>
      </c>
      <c r="B13" s="20" t="str">
        <v>Original intrusion kill chain paper</v>
      </c>
      <c r="C13" s="20" t="str">
        <v>https://www.lockheedmartin.com/content/dam/lockheed-martin/rms/documents/cyber/LM-White-Paper-Intel-Driven-Defense.pdf — Original framework and courses of action.</v>
      </c>
    </row>
    <row r="14" ht="52" customHeight="1">
      <c r="A14" s="19" t="str">
        <v>Primary reference</v>
      </c>
      <c r="B14" s="19" t="str">
        <v>AWS cloud adaptations</v>
      </c>
      <c r="C14" s="19" t="str">
        <v>https://docs.aws.amazon.com/whitepapers/latest/classic-intrusion-analysis-frameworks-for-aws-environments/modifications-for-the-cloud.html — Cloud modifications are adaptations, not the original stage model.</v>
      </c>
    </row>
    <row r="15" ht="25" customHeight="1">
      <c r="A15" s="20" t="str">
        <v>Confidence rubric</v>
      </c>
      <c r="B15" s="20" t="str">
        <v>Not assessed</v>
      </c>
      <c r="C15" s="20" t="str">
        <v>No analytical confidence assigned.</v>
      </c>
    </row>
    <row r="16" ht="25" customHeight="1">
      <c r="A16" s="19" t="str">
        <v>Confidence rubric</v>
      </c>
      <c r="B16" s="19" t="str">
        <v>Low</v>
      </c>
      <c r="C16" s="19" t="str">
        <v>Preliminary interpretation with material missing evidence or unresolved alternatives.</v>
      </c>
    </row>
    <row r="17" ht="25" customHeight="1">
      <c r="A17" s="20" t="str">
        <v>Confidence rubric</v>
      </c>
      <c r="B17" s="20" t="str">
        <v>Moderate</v>
      </c>
      <c r="C17" s="20" t="str">
        <v>Plausible evidence-supported interpretation with specific unresolved limits.</v>
      </c>
    </row>
    <row r="18" ht="38" customHeight="1">
      <c r="A18" s="19" t="str">
        <v>Confidence rubric</v>
      </c>
      <c r="B18" s="19" t="str">
        <v>High</v>
      </c>
      <c r="C18" s="19" t="str">
        <v>Strong direct and corroborating evidence for this precise scoped claim; limitations still apply.</v>
      </c>
    </row>
    <row r="19" ht="25" customHeight="1">
      <c r="A19" s="20" t="str">
        <v>Workflow list</v>
      </c>
      <c r="B19" s="20" t="str">
        <v>confidence</v>
      </c>
      <c r="C19" s="20" t="str">
        <v>Not assessed</v>
      </c>
    </row>
    <row r="20" ht="25" customHeight="1">
      <c r="A20" s="19" t="str">
        <v>Workflow list</v>
      </c>
      <c r="B20" s="19" t="str">
        <v>confidence</v>
      </c>
      <c r="C20" s="19" t="str">
        <v>Low</v>
      </c>
    </row>
    <row r="21" ht="25" customHeight="1">
      <c r="A21" s="20" t="str">
        <v>Workflow list</v>
      </c>
      <c r="B21" s="20" t="str">
        <v>confidence</v>
      </c>
      <c r="C21" s="20" t="str">
        <v>Moderate</v>
      </c>
    </row>
    <row r="22" ht="25" customHeight="1">
      <c r="A22" s="19" t="str">
        <v>Workflow list</v>
      </c>
      <c r="B22" s="19" t="str">
        <v>confidence</v>
      </c>
      <c r="C22" s="19" t="str">
        <v>High</v>
      </c>
    </row>
    <row r="23" ht="25" customHeight="1">
      <c r="A23" s="20" t="str">
        <v>Workflow list</v>
      </c>
      <c r="B23" s="20" t="str">
        <v>evidenceStates</v>
      </c>
      <c r="C23" s="20" t="str">
        <v>Not assessed</v>
      </c>
    </row>
    <row r="24" ht="25" customHeight="1">
      <c r="A24" s="19" t="str">
        <v>Workflow list</v>
      </c>
      <c r="B24" s="19" t="str">
        <v>evidenceStates</v>
      </c>
      <c r="C24" s="19" t="str">
        <v>Observed</v>
      </c>
    </row>
    <row r="25" ht="25" customHeight="1">
      <c r="A25" s="20" t="str">
        <v>Workflow list</v>
      </c>
      <c r="B25" s="20" t="str">
        <v>evidenceStates</v>
      </c>
      <c r="C25" s="20" t="str">
        <v>Inferred</v>
      </c>
    </row>
    <row r="26" ht="25" customHeight="1">
      <c r="A26" s="19" t="str">
        <v>Workflow list</v>
      </c>
      <c r="B26" s="19" t="str">
        <v>evidenceStates</v>
      </c>
      <c r="C26" s="19" t="str">
        <v>Unknown</v>
      </c>
    </row>
    <row r="27" ht="25" customHeight="1">
      <c r="A27" s="20" t="str">
        <v>Workflow list</v>
      </c>
      <c r="B27" s="20" t="str">
        <v>evidenceStates</v>
      </c>
      <c r="C27" s="20" t="str">
        <v>Not applicable</v>
      </c>
    </row>
    <row r="28" ht="25" customHeight="1">
      <c r="A28" s="19" t="str">
        <v>Workflow list</v>
      </c>
      <c r="B28" s="19" t="str">
        <v>outcomes</v>
      </c>
      <c r="C28" s="19" t="str">
        <v>Not assessed</v>
      </c>
    </row>
    <row r="29" ht="25" customHeight="1">
      <c r="A29" s="20" t="str">
        <v>Workflow list</v>
      </c>
      <c r="B29" s="20" t="str">
        <v>outcomes</v>
      </c>
      <c r="C29" s="20" t="str">
        <v>Attempted</v>
      </c>
    </row>
    <row r="30" ht="25" customHeight="1">
      <c r="A30" s="19" t="str">
        <v>Workflow list</v>
      </c>
      <c r="B30" s="19" t="str">
        <v>outcomes</v>
      </c>
      <c r="C30" s="19" t="str">
        <v>Succeeded</v>
      </c>
    </row>
    <row r="31" ht="25" customHeight="1">
      <c r="A31" s="20" t="str">
        <v>Workflow list</v>
      </c>
      <c r="B31" s="20" t="str">
        <v>outcomes</v>
      </c>
      <c r="C31" s="20" t="str">
        <v>Blocked</v>
      </c>
    </row>
    <row r="32" ht="25" customHeight="1">
      <c r="A32" s="19" t="str">
        <v>Workflow list</v>
      </c>
      <c r="B32" s="19" t="str">
        <v>outcomes</v>
      </c>
      <c r="C32" s="19" t="str">
        <v>Unknown</v>
      </c>
    </row>
    <row r="33" ht="25" customHeight="1">
      <c r="A33" s="20" t="str">
        <v>Workflow list</v>
      </c>
      <c r="B33" s="20" t="str">
        <v>taskStates</v>
      </c>
      <c r="C33" s="20" t="str">
        <v>Open</v>
      </c>
    </row>
    <row r="34" ht="25" customHeight="1">
      <c r="A34" s="19" t="str">
        <v>Workflow list</v>
      </c>
      <c r="B34" s="19" t="str">
        <v>taskStates</v>
      </c>
      <c r="C34" s="19" t="str">
        <v>In progress</v>
      </c>
    </row>
    <row r="35" ht="25" customHeight="1">
      <c r="A35" s="20" t="str">
        <v>Workflow list</v>
      </c>
      <c r="B35" s="20" t="str">
        <v>taskStates</v>
      </c>
      <c r="C35" s="20" t="str">
        <v>Blocked</v>
      </c>
    </row>
    <row r="36" ht="25" customHeight="1">
      <c r="A36" s="19" t="str">
        <v>Workflow list</v>
      </c>
      <c r="B36" s="19" t="str">
        <v>taskStates</v>
      </c>
      <c r="C36" s="19" t="str">
        <v>Closed</v>
      </c>
    </row>
    <row r="37" ht="25" customHeight="1">
      <c r="A37" s="20" t="str">
        <v>Workflow list</v>
      </c>
      <c r="B37" s="20" t="str">
        <v>recordStates</v>
      </c>
      <c r="C37" s="20" t="str">
        <v>Open</v>
      </c>
    </row>
    <row r="38" ht="25" customHeight="1">
      <c r="A38" s="19" t="str">
        <v>Workflow list</v>
      </c>
      <c r="B38" s="19" t="str">
        <v>recordStates</v>
      </c>
      <c r="C38" s="19" t="str">
        <v>In progress</v>
      </c>
    </row>
    <row r="39" ht="25" customHeight="1">
      <c r="A39" s="20" t="str">
        <v>Workflow list</v>
      </c>
      <c r="B39" s="20" t="str">
        <v>recordStates</v>
      </c>
      <c r="C39" s="20" t="str">
        <v>Blocked</v>
      </c>
    </row>
    <row r="40" ht="25" customHeight="1">
      <c r="A40" s="19" t="str">
        <v>Workflow list</v>
      </c>
      <c r="B40" s="19" t="str">
        <v>recordStates</v>
      </c>
      <c r="C40" s="19" t="str">
        <v>Closed</v>
      </c>
    </row>
    <row r="41" ht="25" customHeight="1">
      <c r="A41" s="20" t="str">
        <v>Workflow list</v>
      </c>
      <c r="B41" s="20" t="str">
        <v>recordStates</v>
      </c>
      <c r="C41" s="20" t="str">
        <v>Recorded</v>
      </c>
    </row>
    <row r="42" ht="25" customHeight="1">
      <c r="A42" s="19" t="str">
        <v>Workflow list</v>
      </c>
      <c r="B42" s="19" t="str">
        <v>verdicts</v>
      </c>
      <c r="C42" s="19" t="str">
        <v>Not run</v>
      </c>
    </row>
    <row r="43" ht="25" customHeight="1">
      <c r="A43" s="20" t="str">
        <v>Workflow list</v>
      </c>
      <c r="B43" s="20" t="str">
        <v>verdicts</v>
      </c>
      <c r="C43" s="20" t="str">
        <v>Inconclusive</v>
      </c>
    </row>
    <row r="44" ht="25" customHeight="1">
      <c r="A44" s="19" t="str">
        <v>Workflow list</v>
      </c>
      <c r="B44" s="19" t="str">
        <v>verdicts</v>
      </c>
      <c r="C44" s="19" t="str">
        <v>Passed</v>
      </c>
    </row>
    <row r="45" ht="25" customHeight="1">
      <c r="A45" s="20" t="str">
        <v>Workflow list</v>
      </c>
      <c r="B45" s="20" t="str">
        <v>verdicts</v>
      </c>
      <c r="C45" s="20" t="str">
        <v>Failed</v>
      </c>
    </row>
    <row r="46" ht="25" customHeight="1">
      <c r="A46" s="19" t="str">
        <v>Workflow list</v>
      </c>
      <c r="B46" s="19" t="str">
        <v>entityStates</v>
      </c>
      <c r="C46" s="19" t="str">
        <v>Confirmed compromise</v>
      </c>
    </row>
    <row r="47" ht="25" customHeight="1">
      <c r="A47" s="20" t="str">
        <v>Workflow list</v>
      </c>
      <c r="B47" s="20" t="str">
        <v>entityStates</v>
      </c>
      <c r="C47" s="20" t="str">
        <v>Suspected impact</v>
      </c>
    </row>
    <row r="48" ht="25" customHeight="1">
      <c r="A48" s="19" t="str">
        <v>Workflow list</v>
      </c>
      <c r="B48" s="19" t="str">
        <v>entityStates</v>
      </c>
      <c r="C48" s="19" t="str">
        <v>Reviewed without findings</v>
      </c>
    </row>
    <row r="49" ht="25" customHeight="1">
      <c r="A49" s="20" t="str">
        <v>Workflow list</v>
      </c>
      <c r="B49" s="20" t="str">
        <v>entityStates</v>
      </c>
      <c r="C49" s="20" t="str">
        <v>Not yet reviewed</v>
      </c>
    </row>
    <row r="50" ht="25" customHeight="1">
      <c r="A50" s="19" t="str">
        <v>Workflow list</v>
      </c>
      <c r="B50" s="19" t="str">
        <v>stages</v>
      </c>
      <c r="C50" s="19" t="str">
        <v>Reconnaissance</v>
      </c>
    </row>
    <row r="51" ht="25" customHeight="1">
      <c r="A51" s="20" t="str">
        <v>Workflow list</v>
      </c>
      <c r="B51" s="20" t="str">
        <v>stages</v>
      </c>
      <c r="C51" s="20" t="str">
        <v>Weaponization</v>
      </c>
    </row>
    <row r="52" ht="25" customHeight="1">
      <c r="A52" s="19" t="str">
        <v>Workflow list</v>
      </c>
      <c r="B52" s="19" t="str">
        <v>stages</v>
      </c>
      <c r="C52" s="19" t="str">
        <v>Delivery</v>
      </c>
    </row>
    <row r="53" ht="25" customHeight="1">
      <c r="A53" s="20" t="str">
        <v>Workflow list</v>
      </c>
      <c r="B53" s="20" t="str">
        <v>stages</v>
      </c>
      <c r="C53" s="20" t="str">
        <v>Exploitation</v>
      </c>
    </row>
    <row r="54" ht="25" customHeight="1">
      <c r="A54" s="19" t="str">
        <v>Workflow list</v>
      </c>
      <c r="B54" s="19" t="str">
        <v>stages</v>
      </c>
      <c r="C54" s="19" t="str">
        <v>Installation</v>
      </c>
    </row>
    <row r="55" ht="25" customHeight="1">
      <c r="A55" s="20" t="str">
        <v>Workflow list</v>
      </c>
      <c r="B55" s="20" t="str">
        <v>stages</v>
      </c>
      <c r="C55" s="20" t="str">
        <v>Command and Control</v>
      </c>
    </row>
    <row r="56" ht="25" customHeight="1">
      <c r="A56" s="19" t="str">
        <v>Workflow list</v>
      </c>
      <c r="B56" s="19" t="str">
        <v>stages</v>
      </c>
      <c r="C56" s="19" t="str">
        <v>Actions on Objectives</v>
      </c>
    </row>
    <row r="57" ht="25" customHeight="1">
      <c r="A57" s="20" t="str">
        <v>Workflow list</v>
      </c>
      <c r="B57" s="20" t="str">
        <v>courses</v>
      </c>
      <c r="C57" s="20" t="str">
        <v>Detect</v>
      </c>
    </row>
    <row r="58" ht="25" customHeight="1">
      <c r="A58" s="19" t="str">
        <v>Workflow list</v>
      </c>
      <c r="B58" s="19" t="str">
        <v>courses</v>
      </c>
      <c r="C58" s="19" t="str">
        <v>Deny</v>
      </c>
    </row>
    <row r="59" ht="25" customHeight="1">
      <c r="A59" s="20" t="str">
        <v>Workflow list</v>
      </c>
      <c r="B59" s="20" t="str">
        <v>courses</v>
      </c>
      <c r="C59" s="20" t="str">
        <v>Disrupt</v>
      </c>
    </row>
    <row r="60" ht="25" customHeight="1">
      <c r="A60" s="19" t="str">
        <v>Workflow list</v>
      </c>
      <c r="B60" s="19" t="str">
        <v>courses</v>
      </c>
      <c r="C60" s="19" t="str">
        <v>Degrade</v>
      </c>
    </row>
    <row r="61" ht="25" customHeight="1">
      <c r="A61" s="20" t="str">
        <v>Workflow list</v>
      </c>
      <c r="B61" s="20" t="str">
        <v>courses</v>
      </c>
      <c r="C61" s="20" t="str">
        <v>Deceive</v>
      </c>
    </row>
    <row r="62" ht="25" customHeight="1">
      <c r="A62" s="19" t="str">
        <v>Workflow list</v>
      </c>
      <c r="B62" s="19" t="str">
        <v>courses</v>
      </c>
      <c r="C62" s="19" t="str">
        <v>Destroy</v>
      </c>
    </row>
    <row r="63" ht="25" customHeight="1">
      <c r="A63" s="20" t="str">
        <v>Workflow list</v>
      </c>
      <c r="B63" s="20" t="str">
        <v>recordTypes</v>
      </c>
      <c r="C63" s="20" t="str">
        <v>Action</v>
      </c>
    </row>
    <row r="64" ht="25" customHeight="1">
      <c r="A64" s="19" t="str">
        <v>Workflow list</v>
      </c>
      <c r="B64" s="19" t="str">
        <v>recordTypes</v>
      </c>
      <c r="C64" s="19" t="str">
        <v>Decision</v>
      </c>
    </row>
    <row r="65" ht="38" customHeight="1">
      <c r="A65" s="20" t="str">
        <v>Field definition</v>
      </c>
      <c r="B65" s="20" t="str">
        <v>Step</v>
      </c>
      <c r="C65" s="20" t="str">
        <v>Record step for the specific record. Preserve its source, scope, rationale and related IDs where applicable. Field key: step.</v>
      </c>
    </row>
    <row r="66" ht="38" customHeight="1">
      <c r="A66" s="19" t="str">
        <v>Field definition</v>
      </c>
      <c r="B66" s="19" t="str">
        <v>Task</v>
      </c>
      <c r="C66" s="19" t="str">
        <v>Record task for the specific record. Preserve its source, scope, rationale and related IDs where applicable. Field key: task.</v>
      </c>
    </row>
    <row r="67" ht="38" customHeight="1">
      <c r="A67" s="20" t="str">
        <v>Field definition</v>
      </c>
      <c r="B67" s="20" t="str">
        <v>How to use</v>
      </c>
      <c r="C67" s="20" t="str">
        <v>Record how to use for the specific record. Preserve its source, scope, rationale and related IDs where applicable. Field key: guidance.</v>
      </c>
    </row>
    <row r="68" ht="38" customHeight="1">
      <c r="A68" s="19" t="str">
        <v>Field definition</v>
      </c>
      <c r="B68" s="19" t="str">
        <v>Stage</v>
      </c>
      <c r="C68" s="19" t="str">
        <v>Record stage for the specific record. Preserve its source, scope, rationale and related IDs where applicable. Field key: stage.</v>
      </c>
    </row>
    <row r="69" ht="38" customHeight="1">
      <c r="A69" s="20" t="str">
        <v>Field definition</v>
      </c>
      <c r="B69" s="20" t="str">
        <v>Meaning in the original framework</v>
      </c>
      <c r="C69" s="20" t="str">
        <v>Record meaning in the original framework for the specific record. Preserve its source, scope, rationale and related IDs where applicable. Field key: definition.</v>
      </c>
    </row>
    <row r="70" ht="38" customHeight="1">
      <c r="A70" s="19" t="str">
        <v>Field definition</v>
      </c>
      <c r="B70" s="19" t="str">
        <v>Analyst question / limits</v>
      </c>
      <c r="C70" s="19" t="str">
        <v>Record analyst question / limits for the specific record. Preserve its source, scope, rationale and related IDs where applicable. Field key: question.</v>
      </c>
    </row>
    <row r="71" ht="38" customHeight="1">
      <c r="A71" s="20" t="str">
        <v>Field definition</v>
      </c>
      <c r="B71" s="20" t="str">
        <v>Field</v>
      </c>
      <c r="C71" s="20" t="str">
        <v>Record field for the specific record. Preserve its source, scope, rationale and related IDs where applicable. Field key: field.</v>
      </c>
    </row>
    <row r="72" ht="38" customHeight="1">
      <c r="A72" s="19" t="str">
        <v>Field definition</v>
      </c>
      <c r="B72" s="19" t="str">
        <v>Value</v>
      </c>
      <c r="C72" s="19" t="str">
        <v>Record value for the specific record. Preserve its source, scope, rationale and related IDs where applicable. Field key: value.</v>
      </c>
    </row>
    <row r="73" ht="25" customHeight="1">
      <c r="A73" s="20" t="str">
        <v>Field definition</v>
      </c>
      <c r="B73" s="20" t="str">
        <v>ID</v>
      </c>
      <c r="C73" s="20" t="str">
        <v>Stable unique record identifier. Keep references intact when sorting or adding rows.</v>
      </c>
    </row>
    <row r="74" ht="38" customHeight="1">
      <c r="A74" s="19" t="str">
        <v>Field definition</v>
      </c>
      <c r="B74" s="19" t="str">
        <v>Evidence state</v>
      </c>
      <c r="C74" s="19" t="str">
        <v>Observed, inferred, unknown, not applicable or not assessed. Absence is not proof of blocking.</v>
      </c>
    </row>
    <row r="75" ht="38" customHeight="1">
      <c r="A75" s="20" t="str">
        <v>Field definition</v>
      </c>
      <c r="B75" s="20" t="str">
        <v>Assessed outcome</v>
      </c>
      <c r="C75" s="20" t="str">
        <v>Attempted, succeeded, blocked or unknown for the scoped behavior; separate from source visibility.</v>
      </c>
    </row>
    <row r="76" ht="38" customHeight="1">
      <c r="A76" s="19" t="str">
        <v>Field definition</v>
      </c>
      <c r="B76" s="19" t="str">
        <v>Confidence</v>
      </c>
      <c r="C76" s="19" t="str">
        <v>Strength of the precise scoped analytical claim, using the rubric above. Unknown is separate from confidence.</v>
      </c>
    </row>
    <row r="77" ht="38" customHeight="1">
      <c r="A77" s="20" t="str">
        <v>Field definition</v>
      </c>
      <c r="B77" s="20" t="str">
        <v>Evidence / context</v>
      </c>
      <c r="C77" s="20" t="str">
        <v>Event/context IDs or other explicitly identified analytical record references. Resolve events through Evidence Register and manifest.json.</v>
      </c>
    </row>
    <row r="78" ht="38" customHeight="1">
      <c r="A78" s="19" t="str">
        <v>Field definition</v>
      </c>
      <c r="B78" s="19" t="str">
        <v>Rationale / limits</v>
      </c>
      <c r="C78" s="19" t="str">
        <v>Record rationale / limits for the specific record. Preserve its source, scope, rationale and related IDs where applicable. Field key: rationale.</v>
      </c>
    </row>
    <row r="79" ht="38" customHeight="1">
      <c r="A79" s="20" t="str">
        <v>Field definition</v>
      </c>
      <c r="B79" s="20" t="str">
        <v>Alternative interpretation</v>
      </c>
      <c r="C79" s="20" t="str">
        <v>Record alternative interpretation for the specific record. Preserve its source, scope, rationale and related IDs where applicable. Field key: alternatives.</v>
      </c>
    </row>
    <row r="80" ht="38" customHeight="1">
      <c r="A80" s="19" t="str">
        <v>Field definition</v>
      </c>
      <c r="B80" s="19" t="str">
        <v>Next collection question</v>
      </c>
      <c r="C80" s="19" t="str">
        <v>Record next collection question for the specific record. Preserve its source, scope, rationale and related IDs where applicable. Field key: nextStep.</v>
      </c>
    </row>
    <row r="81" ht="38" customHeight="1">
      <c r="A81" s="20" t="str">
        <v>Field definition</v>
      </c>
      <c r="B81" s="20" t="str">
        <v>Evidence ID</v>
      </c>
      <c r="C81" s="20" t="str">
        <v>Record evidence id for the specific record. Preserve its source, scope, rationale and related IDs where applicable. Field key: id.</v>
      </c>
    </row>
    <row r="82" ht="38" customHeight="1">
      <c r="A82" s="19" t="str">
        <v>Field definition</v>
      </c>
      <c r="B82" s="19" t="str">
        <v>Source</v>
      </c>
      <c r="C82" s="19" t="str">
        <v>Record source for the specific record. Preserve its source, scope, rationale and related IDs where applicable. Field key: sourceType.</v>
      </c>
    </row>
    <row r="83" ht="38" customHeight="1">
      <c r="A83" s="20" t="str">
        <v>Field definition</v>
      </c>
      <c r="B83" s="20" t="str">
        <v>Location</v>
      </c>
      <c r="C83" s="20" t="str">
        <v>Record location for the specific record. Preserve its source, scope, rationale and related IDs where applicable. Field key: location.</v>
      </c>
    </row>
    <row r="84" ht="38" customHeight="1">
      <c r="A84" s="19" t="str">
        <v>Field definition</v>
      </c>
      <c r="B84" s="19" t="str">
        <v>Coverage start (UTC)</v>
      </c>
      <c r="C84" s="19" t="str">
        <v>Record coverage start (utc) for the specific record. Preserve its source, scope, rationale and related IDs where applicable. Field key: start.</v>
      </c>
    </row>
    <row r="85" ht="38" customHeight="1">
      <c r="A85" s="20" t="str">
        <v>Field definition</v>
      </c>
      <c r="B85" s="20" t="str">
        <v>Coverage end (UTC)</v>
      </c>
      <c r="C85" s="20" t="str">
        <v>Record coverage end (utc) for the specific record. Preserve its source, scope, rationale and related IDs where applicable. Field key: end.</v>
      </c>
    </row>
    <row r="86" ht="38" customHeight="1">
      <c r="A86" s="19" t="str">
        <v>Field definition</v>
      </c>
      <c r="B86" s="19" t="str">
        <v>Collector</v>
      </c>
      <c r="C86" s="19" t="str">
        <v>Record collector for the specific record. Preserve its source, scope, rationale and related IDs where applicable. Field key: collector.</v>
      </c>
    </row>
    <row r="87" ht="38" customHeight="1">
      <c r="A87" s="20" t="str">
        <v>Field definition</v>
      </c>
      <c r="B87" s="20" t="str">
        <v>Collection (UTC)</v>
      </c>
      <c r="C87" s="20" t="str">
        <v>Record collection (utc) for the specific record. Preserve its source, scope, rationale and related IDs where applicable. Field key: collectedUtc.</v>
      </c>
    </row>
    <row r="88" ht="25" customHeight="1">
      <c r="A88" s="19" t="str">
        <v>Field definition</v>
      </c>
      <c r="B88" s="19" t="str">
        <v>Fixture SHA-256</v>
      </c>
      <c r="C88" s="19" t="str">
        <v>SHA-256 of downloaded synthetic JSON bytes. Does not prove authenticity of real evidence.</v>
      </c>
    </row>
    <row r="89" ht="38" customHeight="1">
      <c r="A89" s="20" t="str">
        <v>Field definition</v>
      </c>
      <c r="B89" s="20" t="str">
        <v>Handling</v>
      </c>
      <c r="C89" s="20" t="str">
        <v>Record handling for the specific record. Preserve its source, scope, rationale and related IDs where applicable. Field key: access.</v>
      </c>
    </row>
    <row r="90" ht="38" customHeight="1">
      <c r="A90" s="19" t="str">
        <v>Field definition</v>
      </c>
      <c r="B90" s="19" t="str">
        <v>Coverage limitations</v>
      </c>
      <c r="C90" s="19" t="str">
        <v>Record coverage limitations for the specific record. Preserve its source, scope, rationale and related IDs where applicable. Field key: limitations.</v>
      </c>
    </row>
    <row r="91" ht="38" customHeight="1">
      <c r="A91" s="20" t="str">
        <v>Field definition</v>
      </c>
      <c r="B91" s="20" t="str">
        <v>Sequence / pivot</v>
      </c>
      <c r="C91" s="20" t="str">
        <v>Record sequence / pivot for the specific record. Preserve its source, scope, rationale and related IDs where applicable. Field key: sequence.</v>
      </c>
    </row>
    <row r="92" ht="38" customHeight="1">
      <c r="A92" s="19" t="str">
        <v>Field definition</v>
      </c>
      <c r="B92" s="19" t="str">
        <v>Interpretation / rationale</v>
      </c>
      <c r="C92" s="19" t="str">
        <v>Record interpretation / rationale for the specific record. Preserve its source, scope, rationale and related IDs where applicable. Field key: interpretation.</v>
      </c>
    </row>
    <row r="93" ht="38" customHeight="1">
      <c r="A93" s="20" t="str">
        <v>Field definition</v>
      </c>
      <c r="B93" s="20" t="str">
        <v>Alternative</v>
      </c>
      <c r="C93" s="20" t="str">
        <v>Record alternative for the specific record. Preserve its source, scope, rationale and related IDs where applicable. Field key: alternative.</v>
      </c>
    </row>
    <row r="94" ht="25" customHeight="1">
      <c r="A94" s="19" t="str">
        <v>Field definition</v>
      </c>
      <c r="B94" s="19" t="str">
        <v>Event time (UTC)</v>
      </c>
      <c r="C94" s="19" t="str">
        <v>Normalized sortable event instant. Keep original value and signed correction.</v>
      </c>
    </row>
    <row r="95" ht="38" customHeight="1">
      <c r="A95" s="20" t="str">
        <v>Field definition</v>
      </c>
      <c r="B95" s="20" t="str">
        <v>Source / pointer</v>
      </c>
      <c r="C95" s="20" t="str">
        <v>Record source / pointer for the specific record. Preserve its source, scope, rationale and related IDs where applicable. Field key: pointer.</v>
      </c>
    </row>
    <row r="96" ht="38" customHeight="1">
      <c r="A96" s="19" t="str">
        <v>Field definition</v>
      </c>
      <c r="B96" s="19" t="str">
        <v>Assessed stage</v>
      </c>
      <c r="C96" s="19" t="str">
        <v>Record assessed stage for the specific record. Preserve its source, scope, rationale and related IDs where applicable. Field key: stage.</v>
      </c>
    </row>
    <row r="97" ht="38" customHeight="1">
      <c r="A97" s="20" t="str">
        <v>Field definition</v>
      </c>
      <c r="B97" s="20" t="str">
        <v>Observation</v>
      </c>
      <c r="C97" s="20" t="str">
        <v>Record observation for the specific record. Preserve its source, scope, rationale and related IDs where applicable. Field key: observation.</v>
      </c>
    </row>
    <row r="98" ht="38" customHeight="1">
      <c r="A98" s="19" t="str">
        <v>Field definition</v>
      </c>
      <c r="B98" s="19" t="str">
        <v>Rationale / ambiguity</v>
      </c>
      <c r="C98" s="19" t="str">
        <v>Record rationale / ambiguity for the specific record. Preserve its source, scope, rationale and related IDs where applicable. Field key: interpretation.</v>
      </c>
    </row>
    <row r="99" ht="38" customHeight="1">
      <c r="A99" s="20" t="str">
        <v>Field definition</v>
      </c>
      <c r="B99" s="20" t="str">
        <v>Session</v>
      </c>
      <c r="C99" s="20" t="str">
        <v>Record session for the specific record. Preserve its source, scope, rationale and related IDs where applicable. Field key: sessionId.</v>
      </c>
    </row>
    <row r="100" ht="38" customHeight="1">
      <c r="A100" s="19" t="str">
        <v>Field definition</v>
      </c>
      <c r="B100" s="19" t="str">
        <v>Record type</v>
      </c>
      <c r="C100" s="19" t="str">
        <v>Record record type for the specific record. Preserve its source, scope, rationale and related IDs where applicable. Field key: recordType.</v>
      </c>
    </row>
    <row r="101" ht="38" customHeight="1">
      <c r="A101" s="20" t="str">
        <v>Field definition</v>
      </c>
      <c r="B101" s="20" t="str">
        <v>Value / technique</v>
      </c>
      <c r="C101" s="20" t="str">
        <v>Record value / technique for the specific record. Preserve its source, scope, rationale and related IDs where applicable. Field key: value.</v>
      </c>
    </row>
    <row r="102" ht="38" customHeight="1">
      <c r="A102" s="19" t="str">
        <v>Field definition</v>
      </c>
      <c r="B102" s="19" t="str">
        <v>Context / procedure</v>
      </c>
      <c r="C102" s="19" t="str">
        <v>Record context / procedure for the specific record. Preserve its source, scope, rationale and related IDs where applicable. Field key: context.</v>
      </c>
    </row>
    <row r="103" ht="38" customHeight="1">
      <c r="A103" s="20" t="str">
        <v>Field definition</v>
      </c>
      <c r="B103" s="20" t="str">
        <v>Reference / review</v>
      </c>
      <c r="C103" s="20" t="str">
        <v>Record reference / review for the specific record. Preserve its source, scope, rationale and related IDs where applicable. Field key: reference.</v>
      </c>
    </row>
    <row r="104" ht="38" customHeight="1">
      <c r="A104" s="19" t="str">
        <v>Field definition</v>
      </c>
      <c r="B104" s="19" t="str">
        <v>Question / hypothesis</v>
      </c>
      <c r="C104" s="19" t="str">
        <v>Record question / hypothesis for the specific record. Preserve its source, scope, rationale and related IDs where applicable. Field key: question.</v>
      </c>
    </row>
    <row r="105" ht="38" customHeight="1">
      <c r="A105" s="20" t="str">
        <v>Field definition</v>
      </c>
      <c r="B105" s="20" t="str">
        <v>Effect / rationale</v>
      </c>
      <c r="C105" s="20" t="str">
        <v>Record effect / rationale for the specific record. Preserve its source, scope, rationale and related IDs where applicable. Field key: effect.</v>
      </c>
    </row>
    <row r="106" ht="38" customHeight="1">
      <c r="A106" s="19" t="str">
        <v>Field definition</v>
      </c>
      <c r="B106" s="19" t="str">
        <v>Contradictory evidence</v>
      </c>
      <c r="C106" s="19" t="str">
        <v>Record contradictory evidence for the specific record. Preserve its source, scope, rationale and related IDs where applicable. Field key: contradictingRefs.</v>
      </c>
    </row>
    <row r="107" ht="38" customHeight="1">
      <c r="A107" s="20" t="str">
        <v>Field definition</v>
      </c>
      <c r="B107" s="20" t="str">
        <v>Next discriminator / collection</v>
      </c>
      <c r="C107" s="20" t="str">
        <v>Record next discriminator / collection for the specific record. Preserve its source, scope, rationale and related IDs where applicable. Field key: nextStep.</v>
      </c>
    </row>
    <row r="108" ht="38" customHeight="1">
      <c r="A108" s="19" t="str">
        <v>Field definition</v>
      </c>
      <c r="B108" s="19" t="str">
        <v>Owner</v>
      </c>
      <c r="C108" s="19" t="str">
        <v>Record owner for the specific record. Preserve its source, scope, rationale and related IDs where applicable. Field key: owner.</v>
      </c>
    </row>
    <row r="109" ht="38" customHeight="1">
      <c r="A109" s="20" t="str">
        <v>Field definition</v>
      </c>
      <c r="B109" s="20" t="str">
        <v>Status / assessment</v>
      </c>
      <c r="C109" s="20" t="str">
        <v>Record status / assessment for the specific record. Preserve its source, scope, rationale and related IDs where applicable. Field key: status.</v>
      </c>
    </row>
    <row r="110" ht="38" customHeight="1">
      <c r="A110" s="19" t="str">
        <v>Field definition</v>
      </c>
      <c r="B110" s="19" t="str">
        <v>Course of action</v>
      </c>
      <c r="C110" s="19" t="str">
        <v>Record course of action for the specific record. Preserve its source, scope, rationale and related IDs where applicable. Field key: course.</v>
      </c>
    </row>
    <row r="111" ht="38" customHeight="1">
      <c r="A111" s="20" t="str">
        <v>Field definition</v>
      </c>
      <c r="B111" s="20" t="str">
        <v>Applicability</v>
      </c>
      <c r="C111" s="20" t="str">
        <v>Record applicability for the specific record. Preserve its source, scope, rationale and related IDs where applicable. Field key: assessment.</v>
      </c>
    </row>
    <row r="112" ht="38" customHeight="1">
      <c r="A112" s="19" t="str">
        <v>Field definition</v>
      </c>
      <c r="B112" s="19" t="str">
        <v>Proposed / existing control</v>
      </c>
      <c r="C112" s="19" t="str">
        <v>Record proposed / existing control for the specific record. Preserve its source, scope, rationale and related IDs where applicable. Field key: recommendation.</v>
      </c>
    </row>
    <row r="113" ht="38" customHeight="1">
      <c r="A113" s="20" t="str">
        <v>Field definition</v>
      </c>
      <c r="B113" s="20" t="str">
        <v>Prerequisites</v>
      </c>
      <c r="C113" s="20" t="str">
        <v>Record prerequisites for the specific record. Preserve its source, scope, rationale and related IDs where applicable. Field key: prerequisites.</v>
      </c>
    </row>
    <row r="114" ht="38" customHeight="1">
      <c r="A114" s="19" t="str">
        <v>Field definition</v>
      </c>
      <c r="B114" s="19" t="str">
        <v>Expected effect</v>
      </c>
      <c r="C114" s="19" t="str">
        <v>Record expected effect for the specific record. Preserve its source, scope, rationale and related IDs where applicable. Field key: expectedEffect.</v>
      </c>
    </row>
    <row r="115" ht="38" customHeight="1">
      <c r="A115" s="20" t="str">
        <v>Field definition</v>
      </c>
      <c r="B115" s="20" t="str">
        <v>Validation reference</v>
      </c>
      <c r="C115" s="20" t="str">
        <v>Record validation reference for the specific record. Preserve its source, scope, rationale and related IDs where applicable. Field key: validationId.</v>
      </c>
    </row>
    <row r="116" ht="38" customHeight="1">
      <c r="A116" s="19" t="str">
        <v>Field definition</v>
      </c>
      <c r="B116" s="19" t="str">
        <v>Validation state</v>
      </c>
      <c r="C116" s="19" t="str">
        <v>Record validation state for the specific record. Preserve its source, scope, rationale and related IDs where applicable. Field key: status.</v>
      </c>
    </row>
    <row r="117" ht="38" customHeight="1">
      <c r="A117" s="20" t="str">
        <v>Field definition</v>
      </c>
      <c r="B117" s="20" t="str">
        <v>Control / action reference</v>
      </c>
      <c r="C117" s="20" t="str">
        <v>Record control / action reference for the specific record. Preserve its source, scope, rationale and related IDs where applicable. Field key: control.</v>
      </c>
    </row>
    <row r="118" ht="38" customHeight="1">
      <c r="A118" s="19" t="str">
        <v>Field definition</v>
      </c>
      <c r="B118" s="19" t="str">
        <v>Validation method</v>
      </c>
      <c r="C118" s="19" t="str">
        <v>Record validation method for the specific record. Preserve its source, scope, rationale and related IDs where applicable. Field key: method.</v>
      </c>
    </row>
    <row r="119" ht="38" customHeight="1">
      <c r="A119" s="20" t="str">
        <v>Field definition</v>
      </c>
      <c r="B119" s="20" t="str">
        <v>Expected result</v>
      </c>
      <c r="C119" s="20" t="str">
        <v>Record expected result for the specific record. Preserve its source, scope, rationale and related IDs where applicable. Field key: expected.</v>
      </c>
    </row>
    <row r="120" ht="25" customHeight="1">
      <c r="A120" s="19" t="str">
        <v>Field definition</v>
      </c>
      <c r="B120" s="19" t="str">
        <v>Actual result</v>
      </c>
      <c r="C120" s="19" t="str">
        <v>Observed validation result. Leave unexecuted work blank and set verdict Not run.</v>
      </c>
    </row>
    <row r="121" ht="25" customHeight="1">
      <c r="A121" s="20" t="str">
        <v>Field definition</v>
      </c>
      <c r="B121" s="20" t="str">
        <v>Verdict</v>
      </c>
      <c r="C121" s="20" t="str">
        <v>Validation outcome supported by a recorded result and evidence. Proposed work is Not run.</v>
      </c>
    </row>
    <row r="122" ht="38" customHeight="1">
      <c r="A122" s="19" t="str">
        <v>Field definition</v>
      </c>
      <c r="B122" s="19" t="str">
        <v>Validation time (UTC)</v>
      </c>
      <c r="C122" s="19" t="str">
        <v>Record validation time (utc) for the specific record. Preserve its source, scope, rationale and related IDs where applicable. Field key: date.</v>
      </c>
    </row>
    <row r="123" ht="38" customHeight="1">
      <c r="A123" s="20" t="str">
        <v>Field definition</v>
      </c>
      <c r="B123" s="20" t="str">
        <v>Limits</v>
      </c>
      <c r="C123" s="20" t="str">
        <v>Record limits for the specific record. Preserve its source, scope, rationale and related IDs where applicable. Field key: limitations.</v>
      </c>
    </row>
    <row r="124" ht="38" customHeight="1">
      <c r="A124" s="19" t="str">
        <v>Field definition</v>
      </c>
      <c r="B124" s="19" t="str">
        <v>Action / decision</v>
      </c>
      <c r="C124" s="19" t="str">
        <v>Record action / decision for the specific record. Preserve its source, scope, rationale and related IDs where applicable. Field key: subject.</v>
      </c>
    </row>
    <row r="125" ht="38" customHeight="1">
      <c r="A125" s="20" t="str">
        <v>Field definition</v>
      </c>
      <c r="B125" s="20" t="str">
        <v>Approver</v>
      </c>
      <c r="C125" s="20" t="str">
        <v>Record approver for the specific record. Preserve its source, scope, rationale and related IDs where applicable. Field key: approver.</v>
      </c>
    </row>
    <row r="126" ht="38" customHeight="1">
      <c r="A126" s="19" t="str">
        <v>Field definition</v>
      </c>
      <c r="B126" s="19" t="str">
        <v>Priority</v>
      </c>
      <c r="C126" s="19" t="str">
        <v>Record priority for the specific record. Preserve its source, scope, rationale and related IDs where applicable. Field key: priority.</v>
      </c>
    </row>
    <row r="127" ht="25" customHeight="1">
      <c r="A127" s="20" t="str">
        <v>Field definition</v>
      </c>
      <c r="B127" s="20" t="str">
        <v>Status</v>
      </c>
      <c r="C127" s="20" t="str">
        <v>Current work state. A closed action does not automatically close the incident.</v>
      </c>
    </row>
    <row r="128" ht="25" customHeight="1">
      <c r="A128" s="19" t="str">
        <v>Field definition</v>
      </c>
      <c r="B128" s="19" t="str">
        <v>Due (UTC)</v>
      </c>
      <c r="C128" s="19" t="str">
        <v>Optional explicit target time under your policy. A missing date is not overdue.</v>
      </c>
    </row>
    <row r="129" ht="38" customHeight="1">
      <c r="A129" s="20" t="str">
        <v>Field definition</v>
      </c>
      <c r="B129" s="20" t="str">
        <v>Actual / decision (UTC)</v>
      </c>
      <c r="C129" s="20" t="str">
        <v>Record actual / decision (utc) for the specific record. Preserve its source, scope, rationale and related IDs where applicable. Field key: time.</v>
      </c>
    </row>
    <row r="130" ht="38" customHeight="1">
      <c r="A130" s="19" t="str">
        <v>Field definition</v>
      </c>
      <c r="B130" s="19" t="str">
        <v>Rationale</v>
      </c>
      <c r="C130" s="19" t="str">
        <v>Record rationale for the specific record. Preserve its source, scope, rationale and related IDs where applicable. Field key: rationale.</v>
      </c>
    </row>
    <row r="131" ht="38" customHeight="1">
      <c r="A131" s="20" t="str">
        <v>Field definition</v>
      </c>
      <c r="B131" s="20" t="str">
        <v>Dependencies</v>
      </c>
      <c r="C131" s="20" t="str">
        <v>Record dependencies for the specific record. Preserve its source, scope, rationale and related IDs where applicable. Field key: dependencies.</v>
      </c>
    </row>
    <row r="132" ht="38" customHeight="1">
      <c r="A132" s="19" t="str">
        <v>Field definition</v>
      </c>
      <c r="B132" s="19" t="str">
        <v>Verification / closure criteria</v>
      </c>
      <c r="C132" s="19" t="str">
        <v>Record verification / closure criteria for the specific record. Preserve its source, scope, rationale and related IDs where applicable. Field key: criteria.</v>
      </c>
    </row>
    <row r="133" ht="25" customHeight="1">
      <c r="A133" s="20" t="str">
        <v>Field definition</v>
      </c>
      <c r="B133" s="20" t="str">
        <v>Overdue</v>
      </c>
      <c r="C133" s="20" t="str">
        <v>Calculated from a populated action, numeric due/as-of dates, and an open state.</v>
      </c>
    </row>
    <row r="134" ht="38" customHeight="1">
      <c r="A134" s="19" t="str">
        <v>Field definition</v>
      </c>
      <c r="B134" s="19" t="str">
        <v>Group</v>
      </c>
      <c r="C134" s="19" t="str">
        <v>Record group for the specific record. Preserve its source, scope, rationale and related IDs where applicable. Field key: group.</v>
      </c>
    </row>
    <row r="135" ht="38" customHeight="1">
      <c r="A135" s="20" t="str">
        <v>Field definition</v>
      </c>
      <c r="B135" s="20" t="str">
        <v>Field / reference</v>
      </c>
      <c r="C135" s="20" t="str">
        <v>Record field / reference for the specific record. Preserve its source, scope, rationale and related IDs where applicable. Field key: field.</v>
      </c>
    </row>
    <row r="136" ht="38" customHeight="1">
      <c r="A136" s="19" t="str">
        <v>Field definition</v>
      </c>
      <c r="B136" s="19" t="str">
        <v>Definition / value</v>
      </c>
      <c r="C136" s="19" t="str">
        <v>Record definition / value for the specific record. Preserve its source, scope, rationale and related IDs where applicable. Field key: value.</v>
      </c>
    </row>
    <row r="137">
      <c r="A137" s="3"/>
      <c r="B137" s="3"/>
      <c r="C137" s="3"/>
    </row>
    <row r="138">
      <c r="A138" s="3"/>
      <c r="B138" s="3"/>
      <c r="C138" s="3"/>
    </row>
    <row r="139">
      <c r="A139" s="3"/>
      <c r="B139" s="3"/>
      <c r="C139" s="3"/>
    </row>
    <row r="140">
      <c r="A140" s="3"/>
      <c r="B140" s="3"/>
      <c r="C140" s="3"/>
    </row>
    <row r="141">
      <c r="A141" s="3"/>
      <c r="B141" s="3"/>
      <c r="C141" s="3"/>
    </row>
  </sheetData>
  <mergeCells>
    <mergeCell ref="A1:C1"/>
    <mergeCell ref="A2:C2"/>
    <mergeCell ref="A3:C3"/>
    <mergeCell ref="A4:C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v1.0&amp;CReferences and Lists&amp;RPage &amp;P of &amp;N</oddFooter>
  </headerFooter>
  <colBreaks count="1" manualBreakCount="1">
    <brk id="2" min="0" max="1048575" man="1"/>
  </colBreaks>
  <tableParts count="1">
    <tablePart r:id="R7e168d0224b14095"/>
  </tableParts>
</worksheet>
</file>