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58cb7bff26e4e88" /></Relationships>
</file>

<file path=xl/workbook.xml><?xml version="1.0" encoding="utf-8"?>
<workbook xmlns="http://schemas.openxmlformats.org/spreadsheetml/2006/main" xmlns:r="http://schemas.openxmlformats.org/officeDocument/2006/relationships">
  <sheets>
    <sheet name="Start Here" sheetId="1" r:id="R74e773b3e73541e6"/>
    <sheet name="Case Overview" sheetId="2" r:id="R944e198e14a946bd"/>
    <sheet name="Dashboard" sheetId="3" r:id="Rdc96e52c852b44b3"/>
    <sheet name="Evidence Register" sheetId="4" r:id="R0e7392f8d2954de8"/>
    <sheet name="Custody Log" sheetId="5" r:id="Rca68fe997df147d1"/>
    <sheet name="Timeline" sheetId="6" r:id="Rb045c19bd2ca418e"/>
    <sheet name="Entities and Scope" sheetId="7" r:id="Rfad0effeedb64db7"/>
    <sheet name="Observables" sheetId="8" r:id="R15a96a70a0514762"/>
    <sheet name="Hypotheses" sheetId="9" r:id="R05f9c9ba03d643fa"/>
    <sheet name="ATT&amp;CK Analysis" sheetId="10" r:id="Rb386456e133d4742"/>
    <sheet name="Collection Gaps" sheetId="11" r:id="Rdd2933284a77450a"/>
    <sheet name="Decisions and Actions" sheetId="12" r:id="R7938483058ff44a0"/>
    <sheet name="Impact and Recovery" sheetId="13" r:id="R932696ff0fdb41a0"/>
    <sheet name="Lessons and Detections" sheetId="14" r:id="Re7bd1c4293574f85"/>
    <sheet name="References and Lists" sheetId="15" r:id="R58cc68af01e142fa"/>
  </sheets>
  <definedNames>
    <definedName name="AnalysisAsOf">'Case Overview'!$B$5</definedName>
    <definedName name="Choices_confidence">'References and Lists'!$C$19:$C$22</definedName>
    <definedName name="Choices_evidenceStates">'References and Lists'!$C$23:$C$27</definedName>
    <definedName name="Choices_outcomes">'References and Lists'!$C$28:$C$32</definedName>
    <definedName name="Choices_taskStates">'References and Lists'!$C$33:$C$36</definedName>
    <definedName name="Choices_recordStates">'References and Lists'!$C$37:$C$41</definedName>
    <definedName name="Choices_verdicts">'References and Lists'!$C$42:$C$45</definedName>
    <definedName name="Choices_entityStates">'References and Lists'!$C$46:$C$49</definedName>
    <definedName name="Choices_stages">'References and Lists'!$C$50:$C$56</definedName>
    <definedName name="Choices_courses">'References and Lists'!$C$57:$C$62</definedName>
    <definedName name="Choices_recordTypes">'References and Lists'!$C$63:$C$64</definedName>
    <definedName name="_xlnm.Print_Area" localSheetId="0">'Start Here'!$A$1:$C$36</definedName>
    <definedName name="_xlnm.Print_Titles" localSheetId="0">'Start Here'!$1:$7,'Start Here'!$A:$A</definedName>
    <definedName name="_xlnm.Print_Area" localSheetId="1">'Case Overview'!$A$1:$C$21</definedName>
    <definedName name="_xlnm.Print_Titles" localSheetId="1">'Case Overview'!$1:$7,'Case Overview'!$A:$A</definedName>
    <definedName name="_xlnm.Print_Area" localSheetId="2">'Dashboard'!$A$1:$I$52</definedName>
    <definedName name="_xlnm.Print_Titles" localSheetId="2">'Dashboard'!$1:$7</definedName>
    <definedName name="_xlnm.Print_Area" localSheetId="3">'Evidence Register'!$A$1:$J$13</definedName>
    <definedName name="_xlnm.Print_Titles" localSheetId="3">'Evidence Register'!$1:$7,'Evidence Register'!$A:$A</definedName>
    <definedName name="_xlnm.Print_Area" localSheetId="4">'Custody Log'!$A$1:$H$13</definedName>
    <definedName name="_xlnm.Print_Titles" localSheetId="4">'Custody Log'!$1:$7,'Custody Log'!$A:$A</definedName>
    <definedName name="_xlnm.Print_Area" localSheetId="5">'Timeline'!$A$1:$N$55</definedName>
    <definedName name="_xlnm.Print_Titles" localSheetId="5">'Timeline'!$1:$7,'Timeline'!$A:$A</definedName>
    <definedName name="_xlnm.Print_Area" localSheetId="6">'Entities and Scope'!$A$1:$H$13</definedName>
    <definedName name="_xlnm.Print_Titles" localSheetId="6">'Entities and Scope'!$1:$7,'Entities and Scope'!$A:$A</definedName>
    <definedName name="_xlnm.Print_Area" localSheetId="7">'Observables'!$A$1:$J$12</definedName>
    <definedName name="_xlnm.Print_Titles" localSheetId="7">'Observables'!$1:$7,'Observables'!$A:$A</definedName>
    <definedName name="_xlnm.Print_Area" localSheetId="8">'Hypotheses'!$A$1:$J$11</definedName>
    <definedName name="_xlnm.Print_Titles" localSheetId="8">'Hypotheses'!$1:$7,'Hypotheses'!$A:$A</definedName>
    <definedName name="_xlnm.Print_Area" localSheetId="9">'ATT&amp;CK Analysis'!$A$1:$I$12</definedName>
    <definedName name="_xlnm.Print_Titles" localSheetId="9">'ATT&amp;CK Analysis'!$1:$7,'ATT&amp;CK Analysis'!$A:$A</definedName>
    <definedName name="_xlnm.Print_Area" localSheetId="10">'Collection Gaps'!$A$1:$I$11</definedName>
    <definedName name="_xlnm.Print_Titles" localSheetId="10">'Collection Gaps'!$1:$7,'Collection Gaps'!$A:$A</definedName>
    <definedName name="_xlnm.Print_Area" localSheetId="11">'Decisions and Actions'!$A$1:$N$16</definedName>
    <definedName name="_xlnm.Print_Titles" localSheetId="11">'Decisions and Actions'!$1:$7,'Decisions and Actions'!$A:$A</definedName>
    <definedName name="_xlnm.Print_Area" localSheetId="12">'Impact and Recovery'!$A$1:$H$10</definedName>
    <definedName name="_xlnm.Print_Titles" localSheetId="12">'Impact and Recovery'!$1:$7,'Impact and Recovery'!$A:$A</definedName>
    <definedName name="_xlnm.Print_Area" localSheetId="13">'Lessons and Detections'!$A$1:$H$13</definedName>
    <definedName name="_xlnm.Print_Titles" localSheetId="13">'Lessons and Detections'!$1:$7,'Lessons and Detections'!$A:$A</definedName>
    <definedName name="_xlnm.Print_Area" localSheetId="14">'References and Lists'!$A$1:$C$152</definedName>
    <definedName name="_xlnm.Print_Titles" localSheetId="14">'References and Lists'!$1:$7,'References and Lists'!$A:$A</definedName>
  </definedNames>
  <calcPr calcMode="auto" fullCalcOnLoad="1" forceFullCalc="1"/>
</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yyyy-mm-dd hh:mm:ss"/>
    <x:numFmt numFmtId="202" formatCode="0"/>
  </x:numFmts>
  <x:fonts count="11">
    <x:font>
      <x:sz val="11"/>
      <x:name val="Carlito"/>
    </x:font>
    <x:font>
      <x:sz val="11"/>
      <x:color rgb="FF24282D"/>
      <x:name val="Arial"/>
    </x:font>
    <x:font>
      <x:b/>
      <x:sz val="16"/>
      <x:color rgb="FFFFFFFF"/>
      <x:name val="Arial"/>
    </x:font>
    <x:font>
      <x:b/>
      <x:sz val="10"/>
      <x:color rgb="FF24282D"/>
      <x:name val="Arial"/>
    </x:font>
    <x:font>
      <x:b/>
      <x:sz val="10"/>
      <x:color rgb="FF42601E"/>
      <x:name val="Arial"/>
    </x:font>
    <x:font>
      <x:sz val="11"/>
      <x:color rgb="FF5D6772"/>
      <x:name val="Arial"/>
    </x:font>
    <x:font>
      <x:b/>
      <x:sz val="11"/>
      <x:color rgb="FFFFFFFF"/>
      <x:name val="Arial"/>
    </x:font>
    <x:font>
      <x:sz val="10"/>
      <x:color rgb="FF5D6772"/>
      <x:name val="Arial"/>
    </x:font>
    <x:font>
      <x:b/>
      <x:sz val="13"/>
      <x:color rgb="FFFFFFFF"/>
      <x:name val="Arial"/>
    </x:font>
    <x:font>
      <x:b/>
      <x:sz val="11"/>
      <x:color rgb="FF42601E"/>
      <x:name val="Arial"/>
    </x:font>
    <x:font>
      <x:b/>
      <x:sz val="11"/>
      <x:color rgb="FF24282D"/>
      <x:name val="Arial"/>
    </x:font>
  </x:fonts>
  <x:fills count="7">
    <x:fill>
      <x:patternFill patternType="none"/>
    </x:fill>
    <x:fill>
      <x:patternFill patternType="gray125"/>
    </x:fill>
    <x:fill>
      <x:patternFill patternType="solid">
        <x:fgColor rgb="FFFFFFFF"/>
      </x:patternFill>
    </x:fill>
    <x:fill>
      <x:patternFill patternType="solid">
        <x:fgColor rgb="FF24282D"/>
      </x:patternFill>
    </x:fill>
    <x:fill>
      <x:patternFill patternType="solid">
        <x:fgColor rgb="FFC4F34A"/>
      </x:patternFill>
    </x:fill>
    <x:fill>
      <x:patternFill patternType="solid">
        <x:fgColor rgb="FFF2F4F6"/>
      </x:patternFill>
    </x:fill>
    <x:fill>
      <x:patternFill patternType="solid">
        <x:fgColor rgb="FFFFF9E8"/>
      </x:patternFill>
    </x:fill>
  </x:fills>
  <x:borders count="1">
    <x:border>
      <x:left/>
      <x:right/>
      <x:top/>
      <x:bottom/>
      <x:diagonal/>
    </x:border>
  </x:borders>
  <x:cellStyleXfs count="1">
    <x:xf numFmtId="0" fontId="0" fillId="0" borderId="0"/>
  </x:cellStyleXfs>
  <x:cellXfs count="3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top"/>
    </x:xf>
    <x:xf numFmtId="0" fontId="1" fillId="3" borderId="0" xfId="0" applyNumberFormat="1" applyFont="1" applyFill="1" applyBorder="1" applyAlignment="1">
      <x:alignment vertical="top"/>
    </x:xf>
    <x:xf numFmtId="0" fontId="2" fillId="3" borderId="0" xfId="0" applyNumberFormat="1" applyFont="1" applyFill="1" applyBorder="1" applyAlignment="1">
      <x:alignment vertical="top"/>
    </x:xf>
    <x:xf numFmtId="0" fontId="2" fillId="3" borderId="0" xfId="0" applyNumberFormat="1" applyFont="1" applyFill="1" applyBorder="1" applyAlignment="1">
      <x:alignment vertical="center"/>
    </x:xf>
    <x:xf numFmtId="0" fontId="1" fillId="4" borderId="0" xfId="0" applyNumberFormat="1" applyFont="1" applyFill="1" applyBorder="1" applyAlignment="1">
      <x:alignment vertical="top"/>
    </x:xf>
    <x:xf numFmtId="0" fontId="3" fillId="4" borderId="0" xfId="0" applyNumberFormat="1" applyFont="1" applyFill="1" applyBorder="1" applyAlignment="1">
      <x:alignment vertical="top"/>
    </x:xf>
    <x:xf numFmtId="0" fontId="3" fillId="4" borderId="0" xfId="0" applyNumberFormat="1" applyFont="1" applyFill="1" applyBorder="1" applyAlignment="1">
      <x:alignment vertical="center"/>
    </x:xf>
    <x:xf numFmtId="0" fontId="4" fillId="2" borderId="0" xfId="0" applyNumberFormat="1" applyFont="1" applyFill="1" applyBorder="1" applyAlignment="1">
      <x:alignment vertical="top"/>
    </x:xf>
    <x:xf numFmtId="0" fontId="5" fillId="2" borderId="0" xfId="0" applyNumberFormat="1" applyFont="1" applyFill="1" applyBorder="1" applyAlignment="1">
      <x:alignment vertical="top"/>
    </x:xf>
    <x:xf numFmtId="0" fontId="5" fillId="2" borderId="0" xfId="0" applyNumberFormat="1" applyFont="1" applyFill="1" applyBorder="1" applyAlignment="1">
      <x:alignment vertical="top" wrapText="1"/>
    </x:xf>
    <x:xf numFmtId="0" fontId="6" fillId="3" borderId="0" xfId="0" applyNumberFormat="1" applyFont="1" applyFill="1" applyBorder="1" applyAlignment="1">
      <x:alignment vertical="top"/>
    </x:xf>
    <x:xf numFmtId="0" fontId="6" fillId="3" borderId="0" xfId="0" applyNumberFormat="1" applyFont="1" applyFill="1" applyBorder="1" applyAlignment="1">
      <x:alignment vertical="top" wrapText="1"/>
    </x:xf>
    <x:xf numFmtId="0" fontId="6" fillId="3" borderId="0" xfId="0" applyNumberFormat="1" applyFont="1" applyFill="1" applyBorder="1" applyAlignment="1">
      <x:alignment horizontal="center" vertical="top" wrapText="1"/>
    </x:xf>
    <x:xf numFmtId="0" fontId="6" fillId="3" borderId="0"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0" fontId="7" fillId="2" borderId="0" xfId="0" applyNumberFormat="1" applyFont="1" applyFill="1" applyBorder="1" applyAlignment="1">
      <x:alignment vertical="top"/>
    </x:xf>
    <x:xf numFmtId="0" fontId="7" fillId="2" borderId="0" xfId="0" applyNumberFormat="1" applyFont="1" applyFill="1" applyBorder="1" applyAlignment="1">
      <x:alignment vertical="top" wrapText="1"/>
    </x:xf>
    <x:xf numFmtId="0" fontId="8" fillId="3" borderId="0" xfId="0" applyNumberFormat="1" applyFont="1" applyFill="1" applyBorder="1" applyAlignment="1">
      <x:alignment vertical="top"/>
    </x:xf>
    <x:xf numFmtId="0" fontId="8" fillId="3" borderId="0" xfId="0" applyNumberFormat="1" applyFont="1" applyFill="1" applyBorder="1" applyAlignment="1">
      <x:alignment vertical="center"/>
    </x:xf>
    <x:xf numFmtId="0" fontId="9" fillId="2" borderId="0" xfId="0" applyNumberFormat="1" applyFont="1" applyFill="1" applyBorder="1" applyAlignment="1">
      <x:alignment vertical="top"/>
    </x:xf>
    <x:xf numFmtId="201" fontId="1" fillId="2" borderId="0" xfId="0" applyNumberFormat="1" applyFont="1" applyFill="1" applyBorder="1" applyAlignment="1">
      <x:alignment vertical="top"/>
    </x:xf>
    <x:xf numFmtId="0" fontId="1" fillId="6" borderId="0" xfId="0" applyNumberFormat="1" applyFont="1" applyFill="1" applyBorder="1" applyAlignment="1">
      <x:alignment vertical="top"/>
    </x:xf>
    <x:xf numFmtId="201" fontId="1" fillId="6" borderId="0" xfId="0" applyNumberFormat="1" applyFont="1" applyFill="1" applyBorder="1" applyAlignment="1">
      <x:alignment vertical="top"/>
    </x:xf>
    <x:xf numFmtId="0" fontId="10" fillId="6" borderId="0" xfId="0" applyNumberFormat="1" applyFont="1" applyFill="1" applyBorder="1" applyAlignment="1">
      <x:alignment vertical="top"/>
    </x:xf>
    <x:xf numFmtId="201" fontId="10" fillId="6" borderId="0" xfId="0" applyNumberFormat="1" applyFont="1" applyFill="1" applyBorder="1" applyAlignment="1">
      <x:alignment vertical="top"/>
    </x:xf>
    <x:xf numFmtId="201" fontId="1" fillId="2" borderId="0" xfId="0" applyNumberFormat="1" applyFont="1" applyFill="1" applyBorder="1" applyAlignment="1">
      <x:alignment vertical="top" wrapText="1"/>
    </x:xf>
    <x:xf numFmtId="201" fontId="1" fillId="5" borderId="0" xfId="0" applyNumberFormat="1" applyFont="1" applyFill="1" applyBorder="1" applyAlignment="1">
      <x:alignment vertical="top" wrapText="1"/>
    </x:xf>
    <x:xf numFmtId="202" fontId="1" fillId="2" borderId="0" xfId="0" applyNumberFormat="1" applyFont="1" applyFill="1" applyBorder="1" applyAlignment="1">
      <x:alignment vertical="top" wrapText="1"/>
    </x:xf>
    <x:xf numFmtId="202" fontId="1" fillId="5" borderId="0" xfId="0" applyNumberFormat="1" applyFont="1" applyFill="1" applyBorder="1" applyAlignment="1">
      <x:alignment vertical="top" wrapText="1"/>
    </x:xf>
    <x:xf numFmtId="200" fontId="1" fillId="6" borderId="0" xfId="0" applyNumberFormat="1" applyFont="1" applyFill="1" applyBorder="1" applyAlignment="1">
      <x:alignment vertical="top" wrapText="1"/>
    </x:xf>
    <x:xf numFmtId="0" fontId="1" fillId="5" borderId="0" xfId="0" applyNumberFormat="1" applyFont="1" applyFill="1" applyBorder="1" applyAlignment="1">
      <x:alignment vertical="top"/>
    </x:xf>
    <x:xf numFmtId="0" fontId="10" fillId="5" borderId="0" xfId="0" applyNumberFormat="1" applyFont="1" applyFill="1" applyBorder="1" applyAlignment="1">
      <x:alignment vertical="top"/>
    </x:xf>
  </x:cellXfs>
  <x:cellStyles count="1">
    <x:cellStyle name="Normal" xfId="0"/>
  </x:cellStyles>
  <x:dxfs count="7">
    <x:dxf>
      <x:font>
        <x:color rgb="FF765110"/>
      </x:font>
      <x:fill>
        <x:patternFill patternType="solid">
          <x:bgColor rgb="FFFFF0D1"/>
        </x:patternFill>
      </x:fill>
    </x:dxf>
    <x:dxf>
      <x:font>
        <x:color rgb="FF765110"/>
      </x:font>
      <x:fill>
        <x:patternFill patternType="solid">
          <x:bgColor rgb="FFFFF0D1"/>
        </x:patternFill>
      </x:fill>
    </x:dxf>
    <x:dxf>
      <x:font>
        <x:color rgb="FF765110"/>
      </x:font>
      <x:fill>
        <x:patternFill patternType="solid">
          <x:bgColor rgb="FFFFF0D1"/>
        </x:patternFill>
      </x:fill>
    </x:dxf>
    <x:dxf>
      <x:font>
        <x:color rgb="FF765110"/>
      </x:font>
      <x:fill>
        <x:patternFill patternType="solid">
          <x:bgColor rgb="FFFFF0D1"/>
        </x:patternFill>
      </x:fill>
    </x:dxf>
    <x:dxf>
      <x:font>
        <x:b/>
        <x:color rgb="FFA12721"/>
      </x:font>
      <x:fill>
        <x:patternFill patternType="solid">
          <x:bgColor rgb="FFFDE9E7"/>
        </x:patternFill>
      </x:fill>
    </x:dxf>
    <x:dxf>
      <x:font>
        <x:b/>
        <x:color rgb="FFA12721"/>
      </x:font>
      <x:fill>
        <x:patternFill patternType="solid">
          <x:bgColor rgb="FFFDE9E7"/>
        </x:patternFill>
      </x:fill>
    </x:dxf>
    <x:dxf>
      <x:font>
        <x:b/>
        <x:color rgb="FFA12721"/>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d04d405677d43b0" /><Relationship Type="http://schemas.openxmlformats.org/officeDocument/2006/relationships/theme" Target="/xl/theme/theme1.xml" Id="R1b3bbef53cbd4474" /><Relationship Type="http://schemas.openxmlformats.org/officeDocument/2006/relationships/sharedStrings" Target="/xl/sharedStrings.xml" Id="R05e1b4960e55445d" /><Relationship Type="http://schemas.openxmlformats.org/officeDocument/2006/relationships/worksheet" Target="/xl/worksheets/sheet1.xml" Id="R74e773b3e73541e6" /><Relationship Type="http://schemas.openxmlformats.org/officeDocument/2006/relationships/worksheet" Target="/xl/worksheets/sheet2.xml" Id="R944e198e14a946bd" /><Relationship Type="http://schemas.openxmlformats.org/officeDocument/2006/relationships/worksheet" Target="/xl/worksheets/sheet3.xml" Id="Rdc96e52c852b44b3" /><Relationship Type="http://schemas.openxmlformats.org/officeDocument/2006/relationships/worksheet" Target="/xl/worksheets/sheet4.xml" Id="R0e7392f8d2954de8" /><Relationship Type="http://schemas.openxmlformats.org/officeDocument/2006/relationships/worksheet" Target="/xl/worksheets/sheet5.xml" Id="Rca68fe997df147d1" /><Relationship Type="http://schemas.openxmlformats.org/officeDocument/2006/relationships/worksheet" Target="/xl/worksheets/sheet6.xml" Id="Rb045c19bd2ca418e" /><Relationship Type="http://schemas.openxmlformats.org/officeDocument/2006/relationships/worksheet" Target="/xl/worksheets/sheet7.xml" Id="Rfad0effeedb64db7" /><Relationship Type="http://schemas.openxmlformats.org/officeDocument/2006/relationships/worksheet" Target="/xl/worksheets/sheet8.xml" Id="R15a96a70a0514762" /><Relationship Type="http://schemas.openxmlformats.org/officeDocument/2006/relationships/worksheet" Target="/xl/worksheets/sheet9.xml" Id="R05f9c9ba03d643fa" /><Relationship Type="http://schemas.openxmlformats.org/officeDocument/2006/relationships/worksheet" Target="/xl/worksheets/sheet10.xml" Id="Rb386456e133d4742" /><Relationship Type="http://schemas.openxmlformats.org/officeDocument/2006/relationships/worksheet" Target="/xl/worksheets/sheet11.xml" Id="Rdd2933284a77450a" /><Relationship Type="http://schemas.openxmlformats.org/officeDocument/2006/relationships/worksheet" Target="/xl/worksheets/sheet12.xml" Id="R7938483058ff44a0" /><Relationship Type="http://schemas.openxmlformats.org/officeDocument/2006/relationships/worksheet" Target="/xl/worksheets/sheet13.xml" Id="R932696ff0fdb41a0" /><Relationship Type="http://schemas.openxmlformats.org/officeDocument/2006/relationships/worksheet" Target="/xl/worksheets/sheet14.xml" Id="Re7bd1c4293574f85" /><Relationship Type="http://schemas.openxmlformats.org/officeDocument/2006/relationships/worksheet" Target="/xl/worksheets/sheet15.xml" Id="R58cc68af01e142fa" /></Relationships>
</file>

<file path=xl/drawings/_rels/drawing1.xml.rels>&#65279;<?xml version="1.0" encoding="utf-8"?><Relationships xmlns="http://schemas.openxmlformats.org/package/2006/relationships"><Relationship Type="http://schemas.openxmlformats.org/officeDocument/2006/relationships/chart" Target="/xl/drawings/charts/chart1.xml" Id="R491739fc050f413f"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200">
                <a:latin typeface="Arial"/>
                <a:ea typeface="Arial"/>
                <a:cs typeface="Arial"/>
              </a:rPr>
              <a:t>Action states</a:t>
            </a:r>
          </a:p>
        </c:rich>
      </c:tx>
      <c:overlay val="0"/>
      <c:txPr>
        <a:bodyPr xmlns:a="http://schemas.openxmlformats.org/drawingml/2006/main" anchorCtr="1"/>
        <a:lstStyle xmlns:a="http://schemas.openxmlformats.org/drawingml/2006/main"/>
        <a:p xmlns:a="http://schemas.openxmlformats.org/drawingml/2006/main">
          <a:pPr>
            <a:defRPr sz="1200">
              <a:latin typeface="Arial"/>
              <a:ea typeface="Arial"/>
              <a:cs typeface="Arial"/>
            </a:defRPr>
          </a:pPr>
        </a:p>
      </c:txPr>
    </c:title>
    <c:plotArea>
      <c:barChart>
        <c:barDir val="col"/>
        <c:varyColors val="0"/>
        <c:ser>
          <c:idx val="0"/>
          <c:order val="0"/>
          <c:tx>
            <c:v>Actions</c:v>
          </c:tx>
          <c:spPr>
            <a:solidFill xmlns:a="http://schemas.openxmlformats.org/drawingml/2006/main">
              <a:srgbClr val="C4F34A"/>
            </a:solidFill>
          </c:spPr>
          <c:invertIfNegative val="0"/>
          <c:cat>
            <c:strRef>
              <c:f>'Dashboard'!$D$24:$D$27</c:f>
              <c:strCache>
                <c:ptCount val="0"/>
              </c:strCache>
            </c:strRef>
          </c:cat>
          <c:val>
            <c:numRef>
              <c:f>'Dashboard'!$E$24:$E$27</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975">
                <a:latin typeface="Arial"/>
                <a:ea typeface="Arial"/>
                <a:cs typeface="Arial"/>
              </a:defRPr>
            </a:pPr>
          </a:p>
        </c:txPr>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7</xdr:row>
      <xdr:rowOff>0</xdr:rowOff>
    </xdr:from>
    <xdr:to>
      <xdr:col>9</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91739fc050f413f"/>
        </a:graphicData>
      </a:graphic>
    </xdr:graphicFrame>
    <xdr:clientData/>
  </xdr:twoCellAnchor>
</xdr:wsDr>
</file>

<file path=xl/tables/table1.xml><?xml version="1.0" encoding="utf-8"?>
<x:table xmlns:x="http://schemas.openxmlformats.org/spreadsheetml/2006/main" id="1" name="StartHere" displayName="StartHere" ref="A7:C14" headerRowCount="1" totalsRowCount="0" totalsRowShown="0">
  <x:tableColumns count="3">
    <x:tableColumn id="1" name="Step"/>
    <x:tableColumn id="2" name="Task"/>
    <x:tableColumn id="3" name="How to use"/>
  </x:tableColumns>
  <x:tableStyleInfo name="TableStyleLight1" showFirstColumn="0" showLastColumn="0" showRowStripes="1" showColumnStripes="0"/>
</x:table>
</file>

<file path=xl/tables/table2.xml><?xml version="1.0" encoding="utf-8"?>
<x:table xmlns:x="http://schemas.openxmlformats.org/spreadsheetml/2006/main" id="2" name="CaseOverview" displayName="CaseOverview" ref="A7:B21" headerRowCount="1" totalsRowCount="0" totalsRowShown="0">
  <x:tableColumns count="2">
    <x:tableColumn id="1" name="Field"/>
    <x:tableColumn id="2" name="Value"/>
  </x:tableColumns>
  <x:tableStyleInfo name="TableStyleLight1" showFirstColumn="0" showLastColumn="0" showRowStripes="1" showColumnStripes="0"/>
</x:table>
</file>

<file path=xl/tables/table3.xml><?xml version="1.0" encoding="utf-8"?>
<x:table xmlns:x="http://schemas.openxmlformats.org/spreadsheetml/2006/main" id="3" name="EvidenceRegister" displayName="EvidenceRegister" ref="A7:J13" headerRowCount="1" totalsRowCount="0" totalsRowShown="0">
  <x:tableColumns count="10">
    <x:tableColumn id="1" name="Evidence ID"/>
    <x:tableColumn id="2" name="Source"/>
    <x:tableColumn id="3" name="Location"/>
    <x:tableColumn id="4" name="Coverage start (UTC)"/>
    <x:tableColumn id="5" name="Coverage end (UTC)"/>
    <x:tableColumn id="6" name="Collector"/>
    <x:tableColumn id="7" name="Collection (UTC)"/>
    <x:tableColumn id="8" name="Fixture SHA-256"/>
    <x:tableColumn id="9" name="Handling"/>
    <x:tableColumn id="10" name="Coverage limitations"/>
  </x:tableColumns>
  <x:tableStyleInfo name="TableStyleLight1" showFirstColumn="0" showLastColumn="0" showRowStripes="1" showColumnStripes="0"/>
</x:table>
</file>

<file path=xl/tables/table4.xml><?xml version="1.0" encoding="utf-8"?>
<x:table xmlns:x="http://schemas.openxmlformats.org/spreadsheetml/2006/main" id="4" name="CustodyLog" displayName="CustodyLog" ref="A7:H13" headerRowCount="1" totalsRowCount="0" totalsRowShown="0">
  <x:tableColumns count="8">
    <x:tableColumn id="1" name="ID"/>
    <x:tableColumn id="2" name="Evidence ID"/>
    <x:tableColumn id="3" name="Handler"/>
    <x:tableColumn id="4" name="Time (UTC)"/>
    <x:tableColumn id="5" name="Handling action"/>
    <x:tableColumn id="6" name="From"/>
    <x:tableColumn id="7" name="To"/>
    <x:tableColumn id="8" name="Integrity / verification"/>
  </x:tableColumns>
  <x:tableStyleInfo name="TableStyleLight1" showFirstColumn="0" showLastColumn="0" showRowStripes="1" showColumnStripes="0"/>
</x:table>
</file>

<file path=xl/tables/table5.xml><?xml version="1.0" encoding="utf-8"?>
<x:table xmlns:x="http://schemas.openxmlformats.org/spreadsheetml/2006/main" id="5" name="Timeline" displayName="Timeline" ref="A7:N55" headerRowCount="1" totalsRowCount="0" totalsRowShown="0">
  <x:tableColumns count="14">
    <x:tableColumn id="1" name="ID"/>
    <x:tableColumn id="2" name="Source / pointer"/>
    <x:tableColumn id="3" name="Original timestamp"/>
    <x:tableColumn id="4" name="Event time (UTC)"/>
    <x:tableColumn id="5" name="Ingested (UTC)"/>
    <x:tableColumn id="6" name="Correction (s)"/>
    <x:tableColumn id="7" name="Correction basis"/>
    <x:tableColumn id="8" name="Entities"/>
    <x:tableColumn id="9" name="Session"/>
    <x:tableColumn id="10" name="Event type"/>
    <x:tableColumn id="11" name="Observation"/>
    <x:tableColumn id="12" name="Interpretation"/>
    <x:tableColumn id="13" name="Confidence"/>
    <x:tableColumn id="14" name="Source details"/>
  </x:tableColumns>
  <x:tableStyleInfo name="TableStyleLight1" showFirstColumn="0" showLastColumn="0" showRowStripes="1" showColumnStripes="0"/>
</x:table>
</file>

<file path=xl/tables/table6.xml><?xml version="1.0" encoding="utf-8"?>
<x:table xmlns:x="http://schemas.openxmlformats.org/spreadsheetml/2006/main" id="6" name="EntitiesandScope" displayName="EntitiesandScope" ref="A7:H13" headerRowCount="1" totalsRowCount="0" totalsRowShown="0">
  <x:tableColumns count="8">
    <x:tableColumn id="1" name="ID"/>
    <x:tableColumn id="2" name="Type"/>
    <x:tableColumn id="3" name="Entity"/>
    <x:tableColumn id="4" name="Business / access context"/>
    <x:tableColumn id="5" name="Review state"/>
    <x:tableColumn id="6" name="Evidence / context"/>
    <x:tableColumn id="7" name="Reviewed source / window"/>
    <x:tableColumn id="8" name="Next step"/>
  </x:tableColumns>
  <x:tableStyleInfo name="TableStyleLight1" showFirstColumn="0" showLastColumn="0" showRowStripes="1" showColumnStripes="0"/>
</x:table>
</file>

<file path=xl/tables/table7.xml><?xml version="1.0" encoding="utf-8"?>
<x:table xmlns:x="http://schemas.openxmlformats.org/spreadsheetml/2006/main" id="7" name="Observables" displayName="Observables" ref="A7:J12" headerRowCount="1" totalsRowCount="0" totalsRowShown="0">
  <x:tableColumns count="10">
    <x:tableColumn id="1" name="ID"/>
    <x:tableColumn id="2" name="Type"/>
    <x:tableColumn id="3" name="Value"/>
    <x:tableColumn id="4" name="Context"/>
    <x:tableColumn id="5" name="Evidence / context"/>
    <x:tableColumn id="6" name="First observed (UTC)"/>
    <x:tableColumn id="7" name="Last observed (UTC)"/>
    <x:tableColumn id="8" name="Confidence"/>
    <x:tableColumn id="9" name="Disposition"/>
    <x:tableColumn id="10" name="Review trigger"/>
  </x:tableColumns>
  <x:tableStyleInfo name="TableStyleLight1" showFirstColumn="0" showLastColumn="0" showRowStripes="1" showColumnStripes="0"/>
</x:table>
</file>

<file path=xl/tables/table8.xml><?xml version="1.0" encoding="utf-8"?>
<x:table xmlns:x="http://schemas.openxmlformats.org/spreadsheetml/2006/main" id="8" name="Hypotheses" displayName="Hypotheses" ref="A7:J11" headerRowCount="1" totalsRowCount="0" totalsRowShown="0">
  <x:tableColumns count="10">
    <x:tableColumn id="1" name="ID"/>
    <x:tableColumn id="2" name="Hypothesis"/>
    <x:tableColumn id="3" name="Supporting evidence"/>
    <x:tableColumn id="4" name="Contradictory evidence"/>
    <x:tableColumn id="5" name="Confidence"/>
    <x:tableColumn id="6" name="Rationale / limits"/>
    <x:tableColumn id="7" name="Assessment"/>
    <x:tableColumn id="8" name="Next discriminator"/>
    <x:tableColumn id="9" name="Owner"/>
    <x:tableColumn id="10" name="Assessment history"/>
  </x:tableColumns>
  <x:tableStyleInfo name="TableStyleLight1" showFirstColumn="0" showLastColumn="0" showRowStripes="1" showColumnStripes="0"/>
</x:table>
</file>

<file path=xl/tables/table9.xml><?xml version="1.0" encoding="utf-8"?>
<x:table xmlns:x="http://schemas.openxmlformats.org/spreadsheetml/2006/main" id="9" name="ATTCKAnalysis" displayName="ATTCKAnalysis" ref="A7:I12" headerRowCount="1" totalsRowCount="0" totalsRowShown="0">
  <x:tableColumns count="9">
    <x:tableColumn id="1" name="ID"/>
    <x:tableColumn id="2" name="Technique ID"/>
    <x:tableColumn id="3" name="Technique"/>
    <x:tableColumn id="4" name="Primary reference"/>
    <x:tableColumn id="5" name="Evidence / context"/>
    <x:tableColumn id="6" name="Procedure / mapping rationale"/>
    <x:tableColumn id="7" name="Confidence"/>
    <x:tableColumn id="8" name="Assessed date"/>
    <x:tableColumn id="9" name="Mapping limitations"/>
  </x:tableColumns>
  <x:tableStyleInfo name="TableStyleLight1" showFirstColumn="0" showLastColumn="0" showRowStripes="1" showColumnStripes="0"/>
</x:table>
</file>

<file path=xl/tables/table10.xml><?xml version="1.0" encoding="utf-8"?>
<x:table xmlns:x="http://schemas.openxmlformats.org/spreadsheetml/2006/main" id="10" name="Gaps" displayName="Gaps" ref="A7:I11" headerRowCount="1" totalsRowCount="0" totalsRowShown="0">
  <x:tableColumns count="9">
    <x:tableColumn id="1" name="ID"/>
    <x:tableColumn id="2" name="Missing source / scope"/>
    <x:tableColumn id="3" name="Missing material"/>
    <x:tableColumn id="4" name="Effect on conclusions"/>
    <x:tableColumn id="5" name="Owner"/>
    <x:tableColumn id="6" name="Priority"/>
    <x:tableColumn id="7" name="Status"/>
    <x:tableColumn id="8" name="Collection / review action"/>
    <x:tableColumn id="9" name="Evidence / context"/>
  </x:tableColumns>
  <x:tableStyleInfo name="TableStyleLight1" showFirstColumn="0" showLastColumn="0" showRowStripes="1" showColumnStripes="0"/>
</x:table>
</file>

<file path=xl/tables/table11.xml><?xml version="1.0" encoding="utf-8"?>
<table xmlns="http://schemas.openxmlformats.org/spreadsheetml/2006/main" id="11" name="Actions" displayName="Actions" ref="A7:N16" headerRowCount="1" totalsRowCount="0" totalsRowShown="0">
  <tableColumns count="14">
    <tableColumn id="1" name="ID"/>
    <tableColumn id="2" name="Record type"/>
    <tableColumn id="3" name="Action / decision"/>
    <tableColumn id="4" name="Owner"/>
    <tableColumn id="5" name="Approver"/>
    <tableColumn id="6" name="Priority"/>
    <tableColumn id="7" name="Status"/>
    <tableColumn id="8" name="Due (UTC)"/>
    <tableColumn id="9" name="Actual / decision (UTC)"/>
    <tableColumn id="10" name="Rationale"/>
    <tableColumn id="11" name="Evidence / context"/>
    <tableColumn id="12" name="Dependencies"/>
    <tableColumn id="13" name="Verification / closure criteria"/>
    <tableColumn id="14" name="Overdue">
      <calculatedColumnFormula>IF(AND([@[Record type]]="Action",[@ID]&lt;&gt;"",ISNUMBER([@[Due (UTC)]]),[@Status]&lt;&gt;"Closed"),IF(ISNUMBER('Case Overview'!$B$5),IF([@[Due (UTC)]]&lt;AnalysisAsOf,"Overdue",""),"Set analysis date"),"")</calculatedColumnFormula>
    </tableColumn>
  </tableColumns>
  <tableStyleInfo name="TableStyleLight1" showFirstColumn="0" showLastColumn="0" showRowStripes="1" showColumnStripes="0"/>
</table>
</file>

<file path=xl/tables/table12.xml><?xml version="1.0" encoding="utf-8"?>
<x:table xmlns:x="http://schemas.openxmlformats.org/spreadsheetml/2006/main" id="12" name="ImpactandRecovery" displayName="ImpactandRecovery" ref="A7:H10" headerRowCount="1" totalsRowCount="0" totalsRowShown="0">
  <x:tableColumns count="8">
    <x:tableColumn id="1" name="ID"/>
    <x:tableColumn id="2" name="Impact / recovery area"/>
    <x:tableColumn id="3" name="Assessment"/>
    <x:tableColumn id="4" name="Evidence / context"/>
    <x:tableColumn id="5" name="Confirmed / suspected impact"/>
    <x:tableColumn id="6" name="Unresolved exposure"/>
    <x:tableColumn id="7" name="Recovery / closure criteria"/>
    <x:tableColumn id="8" name="Status"/>
  </x:tableColumns>
  <x:tableStyleInfo name="TableStyleLight1" showFirstColumn="0" showLastColumn="0" showRowStripes="1" showColumnStripes="0"/>
</x:table>
</file>

<file path=xl/tables/table13.xml><?xml version="1.0" encoding="utf-8"?>
<x:table xmlns:x="http://schemas.openxmlformats.org/spreadsheetml/2006/main" id="13" name="LessonsandDetections" displayName="LessonsandDetections" ref="A7:H13" headerRowCount="1" totalsRowCount="0" totalsRowShown="0">
  <x:tableColumns count="8">
    <x:tableColumn id="1" name="ID"/>
    <x:tableColumn id="2" name="Lesson / detection opportunity"/>
    <x:tableColumn id="3" name="Evidence / context"/>
    <x:tableColumn id="4" name="Telemetry prerequisites"/>
    <x:tableColumn id="5" name="Proposed improvement"/>
    <x:tableColumn id="6" name="Benign alternative"/>
    <x:tableColumn id="7" name="Owner"/>
    <x:tableColumn id="8" name="Validation state"/>
  </x:tableColumns>
  <x:tableStyleInfo name="TableStyleLight1" showFirstColumn="0" showLastColumn="0" showRowStripes="1" showColumnStripes="0"/>
</x:table>
</file>

<file path=xl/tables/table14.xml><?xml version="1.0" encoding="utf-8"?>
<x:table xmlns:x="http://schemas.openxmlformats.org/spreadsheetml/2006/main" id="14" name="ReferencesandLists" displayName="ReferencesandLists" ref="A7:C152" headerRowCount="1" totalsRowCount="0" totalsRowShown="0">
  <x:tableColumns count="3">
    <x:tableColumn id="1" name="Group"/>
    <x:tableColumn id="2" name="Field / reference"/>
    <x:tableColumn id="3" name="Definition / valu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944383eaa0d4e88" /></Relationships>
</file>

<file path=xl/worksheets/_rels/sheet2.xml.rels>&#65279;<?xml version="1.0" encoding="utf-8"?><Relationships xmlns="http://schemas.openxmlformats.org/package/2006/relationships"><Relationship Type="http://schemas.openxmlformats.org/officeDocument/2006/relationships/table" Target="/xl/tables/table2.xml" Id="Ra0b6267438094e67" /></Relationships>
</file>

<file path=xl/worksheets/_rels/sheet3.xml.rels>&#65279;<?xml version="1.0" encoding="utf-8"?><Relationships xmlns="http://schemas.openxmlformats.org/package/2006/relationships"><Relationship Type="http://schemas.openxmlformats.org/officeDocument/2006/relationships/drawing" Target="/xl/drawings/drawing1.xml" Id="R50aeee4801a04262" /></Relationships>
</file>

<file path=xl/worksheets/_rels/sheet4.xml.rels>&#65279;<?xml version="1.0" encoding="utf-8"?><Relationships xmlns="http://schemas.openxmlformats.org/package/2006/relationships"><Relationship Type="http://schemas.openxmlformats.org/officeDocument/2006/relationships/table" Target="/xl/tables/table3.xml" Id="Rb3eb9919937d4e69" /></Relationships>
</file>

<file path=xl/worksheets/_rels/sheet5.xml.rels>&#65279;<?xml version="1.0" encoding="utf-8"?><Relationships xmlns="http://schemas.openxmlformats.org/package/2006/relationships"><Relationship Type="http://schemas.openxmlformats.org/officeDocument/2006/relationships/table" Target="/xl/tables/table4.xml" Id="Rb1cfb612d69f4f5d" /></Relationships>
</file>

<file path=xl/worksheets/_rels/sheet6.xml.rels>&#65279;<?xml version="1.0" encoding="utf-8"?><Relationships xmlns="http://schemas.openxmlformats.org/package/2006/relationships"><Relationship Type="http://schemas.openxmlformats.org/officeDocument/2006/relationships/table" Target="/xl/tables/table5.xml" Id="R4b40d05434ac4d45" /></Relationships>
</file>

<file path=xl/worksheets/_rels/sheet7.xml.rels>&#65279;<?xml version="1.0" encoding="utf-8"?><Relationships xmlns="http://schemas.openxmlformats.org/package/2006/relationships"><Relationship Type="http://schemas.openxmlformats.org/officeDocument/2006/relationships/table" Target="/xl/tables/table6.xml" Id="R3914349a8e19481d" /></Relationships>
</file>

<file path=xl/worksheets/_rels/sheet8.xml.rels>&#65279;<?xml version="1.0" encoding="utf-8"?><Relationships xmlns="http://schemas.openxmlformats.org/package/2006/relationships"><Relationship Type="http://schemas.openxmlformats.org/officeDocument/2006/relationships/table" Target="/xl/tables/table7.xml" Id="Rbe014ab9d77b4e2e" /></Relationships>
</file>

<file path=xl/worksheets/_rels/sheet9.xml.rels>&#65279;<?xml version="1.0" encoding="utf-8"?><Relationships xmlns="http://schemas.openxmlformats.org/package/2006/relationships"><Relationship Type="http://schemas.openxmlformats.org/officeDocument/2006/relationships/table" Target="/xl/tables/table8.xml" Id="Rbc9965ac835c4406" /></Relationships>
</file>

<file path=xl/worksheets/_rels/sheet10.xml.rels>&#65279;<?xml version="1.0" encoding="utf-8"?><Relationships xmlns="http://schemas.openxmlformats.org/package/2006/relationships"><Relationship Type="http://schemas.openxmlformats.org/officeDocument/2006/relationships/table" Target="/xl/tables/table9.xml" Id="Rbf1009ff41694e83" /></Relationships>
</file>

<file path=xl/worksheets/_rels/sheet11.xml.rels>&#65279;<?xml version="1.0" encoding="utf-8"?><Relationships xmlns="http://schemas.openxmlformats.org/package/2006/relationships"><Relationship Type="http://schemas.openxmlformats.org/officeDocument/2006/relationships/table" Target="/xl/tables/table10.xml" Id="Reeec3550c89242ab" /></Relationships>
</file>

<file path=xl/worksheets/_rels/sheet12.xml.rels>&#65279;<?xml version="1.0" encoding="utf-8"?><Relationships xmlns="http://schemas.openxmlformats.org/package/2006/relationships"><Relationship Type="http://schemas.openxmlformats.org/officeDocument/2006/relationships/table" Target="/xl/tables/table11.xml" Id="Ra9268e8e470a4a47" /></Relationships>
</file>

<file path=xl/worksheets/_rels/sheet13.xml.rels>&#65279;<?xml version="1.0" encoding="utf-8"?><Relationships xmlns="http://schemas.openxmlformats.org/package/2006/relationships"><Relationship Type="http://schemas.openxmlformats.org/officeDocument/2006/relationships/table" Target="/xl/tables/table12.xml" Id="R5e26e64d44d64873" /></Relationships>
</file>

<file path=xl/worksheets/_rels/sheet14.xml.rels>&#65279;<?xml version="1.0" encoding="utf-8"?><Relationships xmlns="http://schemas.openxmlformats.org/package/2006/relationships"><Relationship Type="http://schemas.openxmlformats.org/officeDocument/2006/relationships/table" Target="/xl/tables/table13.xml" Id="R3bed2e2bc6884886" /></Relationships>
</file>

<file path=xl/worksheets/_rels/sheet15.xml.rels>&#65279;<?xml version="1.0" encoding="utf-8"?><Relationships xmlns="http://schemas.openxmlformats.org/package/2006/relationships"><Relationship Type="http://schemas.openxmlformats.org/officeDocument/2006/relationships/table" Target="/xl/tables/table14.xml" Id="Ra25d10b59d1f430f"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5">
      <pane xSplit="1" ySplit="7" topLeftCell="B8" activePane="bottomRight" state="frozen"/>
    </sheetView>
  </sheetViews>
  <sheetFormatPr defaultRowHeight="15"/>
  <cols>
    <col min="1" max="1" width="8" hidden="0" customWidth="1"/>
    <col min="2" max="2" width="32" hidden="0" customWidth="1"/>
    <col min="3" max="3" width="80" hidden="0" customWidth="1"/>
  </cols>
  <sheetData>
    <row r="1" ht="32" customHeight="1">
      <c r="A1" s="6" t="str">
        <v>Intrusion Analysis</v>
      </c>
      <c r="B1" s="6" t="str">
        <v>Intrusion Analysis</v>
      </c>
      <c r="C1" s="6" t="str">
        <v>Intrusion Analysis</v>
      </c>
    </row>
    <row r="2" ht="32" customHeight="1">
      <c r="A2" s="9" t="str">
        <f>IF('Case Overview'!$B$8="","SIMULATED INCIDENT","SIMULATED INCIDENT / "&amp;'Case Overview'!$B$8)</f>
        <v>SIMULATED INCIDENT / SIM-2026-001</v>
      </c>
      <c r="B2" s="9" t="str">
        <v>SIMULATED INCIDENT / FICTIONAL EXAMPLE</v>
      </c>
      <c r="C2" s="9" t="str">
        <v>SIMULATED INCIDENT / FICTIONAL EXAMPLE</v>
      </c>
    </row>
    <row r="3" ht="22" customHeight="1">
      <c r="A3" s="10" t="str">
        <v>Start Here / workbook navigation</v>
      </c>
      <c r="B3" s="10"/>
      <c r="C3" s="10"/>
    </row>
    <row r="4" ht="46" customHeight="1">
      <c r="A4" s="12" t="str">
        <v>Use the guide and working tables together. Keep real investigations in an approved private workspace.</v>
      </c>
      <c r="B4" s="12"/>
      <c r="C4" s="12"/>
    </row>
    <row r="5" ht="35" customHeight="1">
      <c r="A5" s="22" t="str">
        <v>Version 1.0. Inputs: pale amber. Calculations: ordinary formulas. Status labels remain meaningful without color.</v>
      </c>
      <c r="B5" s="22"/>
      <c r="C5" s="22"/>
    </row>
    <row r="6">
      <c r="A6" s="3"/>
      <c r="B6" s="3"/>
      <c r="C6" s="3"/>
    </row>
    <row r="7" ht="33" customHeight="1">
      <c r="A7" s="16" t="str">
        <v>Step</v>
      </c>
      <c r="B7" s="16" t="str">
        <v>Task</v>
      </c>
      <c r="C7" s="16" t="str">
        <v>How to use</v>
      </c>
    </row>
    <row r="8" ht="38" customHeight="1">
      <c r="A8" s="19" t="str">
        <v>1</v>
      </c>
      <c r="B8" s="19" t="str">
        <v>Establish the case</v>
      </c>
      <c r="C8" s="19" t="str">
        <v>Set scope, authority and a UTC analysis date in Case Overview. Describe what the review excludes.</v>
      </c>
    </row>
    <row r="9" ht="38" customHeight="1">
      <c r="A9" s="20" t="str">
        <v>2</v>
      </c>
      <c r="B9" s="20" t="str">
        <v>Preserve and register evidence</v>
      </c>
      <c r="C9" s="20" t="str">
        <v>Keep originals in approved storage. Register source coverage, hashes and handling. Retain original times and offsets.</v>
      </c>
    </row>
    <row r="10" ht="38" customHeight="1">
      <c r="A10" s="19" t="str">
        <v>3</v>
      </c>
      <c r="B10" s="19" t="str">
        <v>Reconstruct and test</v>
      </c>
      <c r="C10" s="19" t="str">
        <v>Correlate session/account/host context. Record observations, alternative explanations and contradictory evidence.</v>
      </c>
    </row>
    <row r="11" ht="38" customHeight="1">
      <c r="A11" s="20" t="str">
        <v>4</v>
      </c>
      <c r="B11" s="20" t="str">
        <v>Bound findings</v>
      </c>
      <c r="C11" s="20" t="str">
        <v>Distinguish confirmed activity, suspected impact and unknowns. A missing log or unreviewed host is not a clean result.</v>
      </c>
    </row>
    <row r="12" ht="38" customHeight="1">
      <c r="A12" s="19" t="str">
        <v>5</v>
      </c>
      <c r="B12" s="19" t="str">
        <v>Assign and validate work</v>
      </c>
      <c r="C12" s="19" t="str">
        <v>Record decisions, owners, dates and verification. Expected results are not completed tests.</v>
      </c>
    </row>
    <row r="13" ht="52" customHeight="1">
      <c r="A13" s="20" t="str">
        <v>6</v>
      </c>
      <c r="B13" s="20" t="str">
        <v>Extend the working tables</v>
      </c>
      <c r="C13" s="20" t="str">
        <v>Add records inside the Excel table or press Tab in its final cell. Confirm the filter, formula and validation extend. Copy the preceding calculated column when your application does not autofill it.</v>
      </c>
    </row>
    <row r="14" ht="38" customHeight="1">
      <c r="A14" s="19" t="str">
        <v>7</v>
      </c>
      <c r="B14" s="19" t="str">
        <v>Review and hand off</v>
      </c>
      <c r="C14" s="19" t="str">
        <v>Review open gaps, confidence, residual risk and closure/reopening criteria. Validate summary changes after edits.</v>
      </c>
    </row>
    <row r="15">
      <c r="A15" s="3"/>
      <c r="B15" s="3"/>
      <c r="C15" s="3"/>
    </row>
    <row r="16">
      <c r="A16" s="3"/>
      <c r="B16" s="3"/>
      <c r="C16" s="3"/>
    </row>
    <row r="17">
      <c r="A17" s="3"/>
      <c r="B17" s="3"/>
      <c r="C17" s="3"/>
    </row>
    <row r="18" ht="32" customHeight="1">
      <c r="A18" s="24" t="str">
        <v>Workbook navigation</v>
      </c>
      <c r="B18" s="24" t="str">
        <v>Workbook navigation</v>
      </c>
      <c r="C18" s="24" t="str">
        <v>Workbook navigation</v>
      </c>
    </row>
    <row r="19">
      <c r="A19" s="3"/>
      <c r="B19" s="3"/>
      <c r="C19" s="3"/>
    </row>
    <row r="20" ht="25" customHeight="1">
      <c r="A20" s="3"/>
      <c r="B20" s="25" t="str">
        <v>Start Here</v>
      </c>
      <c r="C20" s="25"/>
    </row>
    <row r="21" ht="25" customHeight="1">
      <c r="A21" s="3"/>
      <c r="B21" s="25" t="str">
        <v>Case Overview</v>
      </c>
      <c r="C21" s="25"/>
    </row>
    <row r="22" ht="25" customHeight="1">
      <c r="A22" s="3"/>
      <c r="B22" s="25" t="str">
        <v>Dashboard</v>
      </c>
      <c r="C22" s="25"/>
    </row>
    <row r="23" ht="25" customHeight="1">
      <c r="A23" s="3"/>
      <c r="B23" s="25" t="str">
        <v>Evidence Register</v>
      </c>
      <c r="C23" s="25"/>
    </row>
    <row r="24" ht="25" customHeight="1">
      <c r="A24" s="3"/>
      <c r="B24" s="25" t="str">
        <v>Custody Log</v>
      </c>
      <c r="C24" s="25"/>
    </row>
    <row r="25" ht="25" customHeight="1">
      <c r="A25" s="3"/>
      <c r="B25" s="25" t="str">
        <v>Timeline</v>
      </c>
      <c r="C25" s="25"/>
    </row>
    <row r="26" ht="25" customHeight="1">
      <c r="A26" s="3"/>
      <c r="B26" s="25" t="str">
        <v>Entities and Scope</v>
      </c>
      <c r="C26" s="25"/>
    </row>
    <row r="27" ht="25" customHeight="1">
      <c r="A27" s="3"/>
      <c r="B27" s="25" t="str">
        <v>Observables</v>
      </c>
      <c r="C27" s="25"/>
    </row>
    <row r="28" ht="25" customHeight="1">
      <c r="A28" s="3"/>
      <c r="B28" s="25" t="str">
        <v>Hypotheses</v>
      </c>
      <c r="C28" s="25"/>
    </row>
    <row r="29" ht="25" customHeight="1">
      <c r="A29" s="3"/>
      <c r="B29" s="25" t="str">
        <v>ATT&amp;CK Analysis</v>
      </c>
      <c r="C29" s="25"/>
    </row>
    <row r="30" ht="25" customHeight="1">
      <c r="A30" s="3"/>
      <c r="B30" s="25" t="str">
        <v>Collection Gaps</v>
      </c>
      <c r="C30" s="25"/>
    </row>
    <row r="31" ht="25" customHeight="1">
      <c r="A31" s="3"/>
      <c r="B31" s="25" t="str">
        <v>Decisions and Actions</v>
      </c>
      <c r="C31" s="25"/>
    </row>
    <row r="32" ht="25" customHeight="1">
      <c r="A32" s="3"/>
      <c r="B32" s="25" t="str">
        <v>Impact and Recovery</v>
      </c>
      <c r="C32" s="25"/>
    </row>
    <row r="33" ht="25" customHeight="1">
      <c r="A33" s="3"/>
      <c r="B33" s="25" t="str">
        <v>Lessons and Detections</v>
      </c>
      <c r="C33" s="25"/>
    </row>
    <row r="34" ht="25" customHeight="1">
      <c r="A34" s="3"/>
      <c r="B34" s="25" t="str">
        <v>References and Lists</v>
      </c>
      <c r="C34" s="25"/>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C1"/>
    <mergeCell ref="A2:C2"/>
    <mergeCell ref="A3:C3"/>
    <mergeCell ref="A4:C4"/>
    <mergeCell ref="A5:C5"/>
    <mergeCell ref="A18:C18"/>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s>
  <hyperlinks>
    <hyperlink ref="A3" location="'Start Here'!A1" display="Start Here / workbook navigation"/>
    <hyperlink ref="B20" location="'Start Here'!A1" display="Start Here"/>
    <hyperlink ref="B21" location="'Case Overview'!A1" display="Case Overview"/>
    <hyperlink ref="B22" location="'Dashboard'!A1" display="Dashboard"/>
    <hyperlink ref="B23" location="'Evidence Register'!A1" display="Evidence Register"/>
    <hyperlink ref="B24" location="'Custody Log'!A1" display="Custody Log"/>
    <hyperlink ref="B25" location="'Timeline'!A1" display="Timeline"/>
    <hyperlink ref="B26" location="'Entities and Scope'!A1" display="Entities and Scope"/>
    <hyperlink ref="B27" location="'Observables'!A1" display="Observables"/>
    <hyperlink ref="B28" location="'Hypotheses'!A1" display="Hypotheses"/>
    <hyperlink ref="B29" location="'ATT&amp;CK Analysis'!A1" display="ATT&amp;CK Analysis"/>
    <hyperlink ref="B30" location="'Collection Gaps'!A1" display="Collection Gaps"/>
    <hyperlink ref="B31" location="'Decisions and Actions'!A1" display="Decisions and Actions"/>
    <hyperlink ref="B32" location="'Impact and Recovery'!A1" display="Impact and Recovery"/>
    <hyperlink ref="B33" location="'Lessons and Detections'!A1" display="Lessons and Detections"/>
    <hyperlink ref="B34" location="'References and Lists'!A1" display="References and Lists"/>
  </hyperlinks>
  <printOptions horizontalCentered="0"/>
  <pageMargins left="0.3" right="0.3" top="0.45" bottom="0.45" header="0.2" footer="0.2"/>
  <pageSetup paperSize="1" orientation="portrait" scale="100" useFirstPageNumber="0" fitToWidth="1" fitToHeight="0"/>
  <headerFooter>
    <oddFooter>&amp;LSIMULATED INCIDENT / v1.0&amp;CStart Here&amp;RPage &amp;P of &amp;N</oddFooter>
  </headerFooter>
  <tableParts count="1">
    <tablePart r:id="R8944383eaa0d4e88"/>
  </tableParts>
</worksheet>
</file>

<file path=xl/worksheets/sheet2.xml><?xml version="1.0" encoding="utf-8"?>
<worksheet xmlns="http://schemas.openxmlformats.org/spreadsheetml/2006/main" xmlns:r="http://schemas.openxmlformats.org/officeDocument/2006/relationships">
  <sheetPr>
    <pageSetUpPr fitToPage="1"/>
  </sheetPr>
  <sheetViews>
    <sheetView showGridLines="0" workbookViewId="0" zoomScale="85">
      <pane xSplit="1" ySplit="7" topLeftCell="B8" activePane="bottomRight" state="frozen"/>
    </sheetView>
  </sheetViews>
  <sheetFormatPr defaultRowHeight="15"/>
  <cols>
    <col min="1" max="1" width="28" hidden="0" customWidth="1"/>
    <col min="2" max="2" width="90" hidden="0" customWidth="1"/>
  </cols>
  <sheetData>
    <row r="1" ht="32" customHeight="1">
      <c r="A1" s="6" t="str">
        <v>Case Overview</v>
      </c>
      <c r="B1" s="6" t="str">
        <v>Case Overview</v>
      </c>
      <c r="C1" s="3"/>
    </row>
    <row r="2" ht="32" customHeight="1">
      <c r="A2" s="9" t="str">
        <f>IF('Case Overview'!$B$8="","SIMULATED INCIDENT","SIMULATED INCIDENT / "&amp;'Case Overview'!$B$8)</f>
        <v>SIMULATED INCIDENT / SIM-2026-001</v>
      </c>
      <c r="B2" s="9" t="str">
        <v>SIMULATED INCIDENT / FICTIONAL EXAMPLE</v>
      </c>
      <c r="C2" s="3"/>
    </row>
    <row r="3" ht="22" customHeight="1">
      <c r="A3" s="10" t="str">
        <v>Start Here / workbook navigation</v>
      </c>
      <c r="B3" s="10"/>
      <c r="C3" s="3"/>
    </row>
    <row r="4" ht="46" customHeight="1">
      <c r="A4" s="12" t="str">
        <v>Set the case context, authority, scope and UTC analysis date. Missing evidence remains visible.</v>
      </c>
      <c r="B4" s="12"/>
      <c r="C4" s="3"/>
    </row>
    <row r="5" ht="28" customHeight="1">
      <c r="A5" s="29" t="str">
        <v>Analysis date (UTC)</v>
      </c>
      <c r="B5" s="30" t="d">
        <v>2026-10-14T16:00:00.000Z</v>
      </c>
      <c r="C5" s="3"/>
    </row>
    <row r="6">
      <c r="A6" s="3"/>
      <c r="B6" s="3"/>
      <c r="C6" s="3"/>
    </row>
    <row r="7" ht="33" customHeight="1">
      <c r="A7" s="16" t="str">
        <v>Field</v>
      </c>
      <c r="B7" s="16" t="str">
        <v>Value</v>
      </c>
      <c r="C7" s="3"/>
    </row>
    <row r="8" ht="25" customHeight="1">
      <c r="A8" s="19" t="str">
        <v>Case ID</v>
      </c>
      <c r="B8" s="19" t="str">
        <v>SIM-2026-001</v>
      </c>
      <c r="C8" s="3"/>
    </row>
    <row r="9" ht="25" customHeight="1">
      <c r="A9" s="20" t="str">
        <v>organization</v>
      </c>
      <c r="B9" s="20" t="str">
        <v>Example Services (fictional)</v>
      </c>
      <c r="C9" s="3"/>
    </row>
    <row r="10" ht="25" customHeight="1">
      <c r="A10" s="19" t="str">
        <v>title</v>
      </c>
      <c r="B10" s="19" t="str">
        <v>Hybrid identity misuse and suspected data theft</v>
      </c>
      <c r="C10" s="3"/>
    </row>
    <row r="11" ht="25" customHeight="1">
      <c r="A11" s="20" t="str">
        <v>owner</v>
      </c>
      <c r="B11" s="20" t="str">
        <v>Simulated investigation lead</v>
      </c>
      <c r="C11" s="3"/>
    </row>
    <row r="12" ht="25" customHeight="1">
      <c r="A12" s="19" t="str">
        <v>authority</v>
      </c>
      <c r="B12" s="19" t="str">
        <v>CTX-004; educational synthetic case only</v>
      </c>
      <c r="C12" s="3"/>
    </row>
    <row r="13" ht="25" customHeight="1">
      <c r="A13" s="20" t="str">
        <v>status</v>
      </c>
      <c r="B13" s="20" t="str">
        <v>Open: containment observed; scope and recovery unresolved</v>
      </c>
      <c r="C13" s="3"/>
    </row>
    <row r="14" ht="25" customHeight="1">
      <c r="A14" s="19" t="str">
        <v>severity</v>
      </c>
      <c r="B14" s="19" t="str">
        <v>High (illustrative judgment)</v>
      </c>
      <c r="C14" s="3"/>
    </row>
    <row r="15" ht="38" customHeight="1">
      <c r="A15" s="20" t="str">
        <v>severityRationale</v>
      </c>
      <c r="B15" s="20" t="str">
        <v>Accepted identity/host access and unapproved persistence; sensitive report exposure plausible. Priority follows the fictional context, not a universal SLA.</v>
      </c>
      <c r="C15" s="3"/>
    </row>
    <row r="16" ht="38" customHeight="1">
      <c r="A16" s="19" t="str">
        <v>scope</v>
      </c>
      <c r="B16" s="19" t="str">
        <v>Selected identity, VPN, APP-01 endpoint/audit, network and cloud records, Oct 12–14, 2026 UTC.</v>
      </c>
      <c r="C16" s="3"/>
    </row>
    <row r="17" ht="25" customHeight="1">
      <c r="A17" s="20" t="str">
        <v>exclusions</v>
      </c>
      <c r="B17" s="20" t="str">
        <v>No memory image, WS-014 telemetry, original phishing artifact, or recipient device.</v>
      </c>
      <c r="C17" s="3"/>
    </row>
    <row r="18" ht="25" customHeight="1">
      <c r="A18" s="19" t="str">
        <v>rootCause</v>
      </c>
      <c r="B18" s="19" t="str">
        <v>Initial credential/session acquisition unknown.</v>
      </c>
      <c r="C18" s="3"/>
    </row>
    <row r="19" ht="25" customHeight="1">
      <c r="A19" s="20" t="str">
        <v>attribution</v>
      </c>
      <c r="B19" s="20" t="str">
        <v>Unassigned. Shared techniques and addresses are insufficient.</v>
      </c>
      <c r="C19" s="3"/>
    </row>
    <row r="20" ht="38" customHeight="1">
      <c r="A20" s="19" t="str">
        <v>handling</v>
      </c>
      <c r="B20" s="19" t="str">
        <v>All material is synthetic and public; real cases require approved private evidence storage.</v>
      </c>
      <c r="C20" s="3"/>
    </row>
    <row r="21" ht="38" customHeight="1">
      <c r="A21" s="20" t="str">
        <v>reopen</v>
      </c>
      <c r="B21" s="20" t="str">
        <v>New sessions, additional persistence, wider data access, or contradictory evidence reopen scope.</v>
      </c>
      <c r="C21" s="3"/>
    </row>
    <row r="22">
      <c r="A22" s="3"/>
      <c r="B22" s="3"/>
      <c r="C22" s="3"/>
    </row>
    <row r="23">
      <c r="A23" s="3"/>
      <c r="B23" s="3"/>
      <c r="C23" s="3"/>
    </row>
    <row r="24">
      <c r="A24" s="3"/>
      <c r="B24" s="3"/>
      <c r="C24" s="3"/>
    </row>
    <row r="25">
      <c r="A25" s="3"/>
      <c r="B25" s="3"/>
      <c r="C25" s="3"/>
    </row>
    <row r="26">
      <c r="A26" s="3"/>
      <c r="B26" s="3"/>
      <c r="C26" s="3"/>
    </row>
    <row r="27">
      <c r="A27" s="3"/>
      <c r="B27" s="3"/>
      <c r="C27" s="3"/>
    </row>
    <row r="28">
      <c r="A28" s="3"/>
      <c r="B28" s="3"/>
      <c r="C28" s="3"/>
    </row>
    <row r="29">
      <c r="A29" s="3"/>
      <c r="B29" s="3"/>
      <c r="C29" s="3"/>
    </row>
    <row r="30">
      <c r="A30" s="3"/>
      <c r="B30" s="3"/>
      <c r="C30" s="3"/>
    </row>
    <row r="31">
      <c r="A31" s="3"/>
      <c r="B31" s="3"/>
      <c r="C31" s="3"/>
    </row>
    <row r="32">
      <c r="A32" s="3"/>
      <c r="B32" s="3"/>
      <c r="C32" s="3"/>
    </row>
    <row r="33">
      <c r="A33" s="3"/>
      <c r="B33" s="3"/>
      <c r="C33" s="3"/>
    </row>
    <row r="34">
      <c r="A34" s="3"/>
      <c r="B34" s="3"/>
      <c r="C34" s="3"/>
    </row>
    <row r="35">
      <c r="A35" s="3"/>
      <c r="B35" s="3"/>
      <c r="C35" s="3"/>
    </row>
    <row r="36">
      <c r="A36" s="3"/>
      <c r="B36" s="3"/>
      <c r="C36" s="3"/>
    </row>
    <row r="37">
      <c r="A37" s="3"/>
      <c r="B37" s="3"/>
      <c r="C37" s="3"/>
    </row>
    <row r="38">
      <c r="A38" s="3"/>
      <c r="B38" s="3"/>
      <c r="C38" s="3"/>
    </row>
    <row r="39">
      <c r="A39" s="3"/>
      <c r="B39" s="3"/>
      <c r="C39" s="3"/>
    </row>
    <row r="40">
      <c r="A40" s="3"/>
      <c r="B40" s="3"/>
      <c r="C40" s="3"/>
    </row>
    <row r="41">
      <c r="A41" s="3"/>
      <c r="B41" s="3"/>
      <c r="C41" s="3"/>
    </row>
    <row r="42">
      <c r="A42" s="3"/>
      <c r="B42" s="3"/>
      <c r="C42" s="3"/>
    </row>
    <row r="43">
      <c r="A43" s="3"/>
      <c r="B43" s="3"/>
      <c r="C43" s="3"/>
    </row>
    <row r="44">
      <c r="A44" s="3"/>
      <c r="B44" s="3"/>
      <c r="C44" s="3"/>
    </row>
    <row r="45">
      <c r="A45" s="3"/>
      <c r="B45" s="3"/>
      <c r="C45" s="3"/>
    </row>
    <row r="46">
      <c r="A46" s="3"/>
      <c r="B46" s="3"/>
      <c r="C46" s="3"/>
    </row>
    <row r="47">
      <c r="A47" s="3"/>
      <c r="B47" s="3"/>
      <c r="C47" s="3"/>
    </row>
    <row r="48">
      <c r="A48" s="3"/>
      <c r="B48" s="3"/>
      <c r="C48" s="3"/>
    </row>
    <row r="49">
      <c r="A49" s="3"/>
      <c r="B49" s="3"/>
      <c r="C49" s="3"/>
    </row>
    <row r="50">
      <c r="A50" s="3"/>
      <c r="B50" s="3"/>
      <c r="C50" s="3"/>
    </row>
    <row r="51">
      <c r="A51" s="3"/>
      <c r="B51" s="3"/>
      <c r="C51" s="3"/>
    </row>
    <row r="52">
      <c r="A52" s="3"/>
      <c r="B52" s="3"/>
      <c r="C52" s="3"/>
    </row>
    <row r="53">
      <c r="A53" s="3"/>
      <c r="B53" s="3"/>
      <c r="C53" s="3"/>
    </row>
    <row r="54">
      <c r="A54" s="3"/>
      <c r="B54" s="3"/>
      <c r="C54" s="3"/>
    </row>
    <row r="55">
      <c r="A55" s="3"/>
      <c r="B55" s="3"/>
      <c r="C55" s="3"/>
    </row>
    <row r="56">
      <c r="A56" s="3"/>
      <c r="B56" s="3"/>
      <c r="C56" s="3"/>
    </row>
    <row r="57">
      <c r="A57" s="3"/>
      <c r="B57" s="3"/>
      <c r="C57" s="3"/>
    </row>
    <row r="58">
      <c r="A58" s="3"/>
      <c r="B58" s="3"/>
      <c r="C58" s="3"/>
    </row>
    <row r="59">
      <c r="A59" s="3"/>
      <c r="B59" s="3"/>
      <c r="C59" s="3"/>
    </row>
    <row r="60">
      <c r="A60" s="3"/>
      <c r="B60" s="3"/>
      <c r="C60" s="3"/>
    </row>
    <row r="61">
      <c r="A61" s="3"/>
      <c r="B61" s="3"/>
      <c r="C61" s="3"/>
    </row>
    <row r="62">
      <c r="A62" s="3"/>
      <c r="B62" s="3"/>
      <c r="C62" s="3"/>
    </row>
    <row r="63">
      <c r="A63" s="3"/>
      <c r="B63" s="3"/>
      <c r="C63" s="3"/>
    </row>
    <row r="64">
      <c r="A64" s="3"/>
      <c r="B64" s="3"/>
      <c r="C64" s="3"/>
    </row>
    <row r="65">
      <c r="A65" s="3"/>
      <c r="B65" s="3"/>
      <c r="C65" s="3"/>
    </row>
    <row r="66">
      <c r="A66" s="3"/>
      <c r="B66" s="3"/>
      <c r="C66" s="3"/>
    </row>
    <row r="67">
      <c r="A67" s="3"/>
      <c r="B67" s="3"/>
      <c r="C67" s="3"/>
    </row>
    <row r="68">
      <c r="A68" s="3"/>
      <c r="B68" s="3"/>
      <c r="C68" s="3"/>
    </row>
    <row r="69">
      <c r="A69" s="3"/>
      <c r="B69" s="3"/>
      <c r="C69" s="3"/>
    </row>
    <row r="70">
      <c r="A70" s="3"/>
      <c r="B70" s="3"/>
      <c r="C70" s="3"/>
    </row>
  </sheetData>
  <mergeCells>
    <mergeCell ref="A1:B1"/>
    <mergeCell ref="A2:B2"/>
    <mergeCell ref="A3:B3"/>
    <mergeCell ref="A4:B4"/>
  </mergeCells>
  <hyperlinks>
    <hyperlink ref="A3" location="'Start Here'!A1" display="Start Here / workbook navigation"/>
  </hyperlinks>
  <printOptions horizontalCentered="0"/>
  <pageMargins left="0.3" right="0.3" top="0.45" bottom="0.45" header="0.2" footer="0.2"/>
  <pageSetup paperSize="1" orientation="portrait" scale="100" useFirstPageNumber="0" fitToWidth="1" fitToHeight="0"/>
  <headerFooter>
    <oddFooter>&amp;LSIMULATED INCIDENT / v1.0&amp;CCase Overview&amp;RPage &amp;P of &amp;N</oddFooter>
  </headerFooter>
  <tableParts count="1">
    <tablePart r:id="Ra0b6267438094e67"/>
  </tableParts>
</worksheet>
</file>

<file path=xl/worksheets/sheet3.xml><?xml version="1.0" encoding="utf-8"?>
<worksheet xmlns="http://schemas.openxmlformats.org/spreadsheetml/2006/main" xmlns:r="http://schemas.openxmlformats.org/officeDocument/2006/relationships">
  <sheetPr>
    <pageSetUpPr fitToPage="1"/>
  </sheetPr>
  <sheetViews>
    <sheetView showGridLines="0" workbookViewId="0" zoomScale="100"/>
  </sheetViews>
  <sheetFormatPr defaultRowHeight="15"/>
  <cols>
    <col min="1" max="1" width="30" hidden="0" customWidth="1"/>
    <col min="2" max="2" width="14" hidden="0" customWidth="1"/>
    <col min="3" max="3" width="3" hidden="0" customWidth="1"/>
    <col min="4" max="4" width="8" hidden="0" customWidth="1"/>
    <col min="5" max="5" width="8" hidden="0" customWidth="1"/>
    <col min="6" max="6" width="8" hidden="0" customWidth="1"/>
    <col min="7" max="7" width="8" hidden="0" customWidth="1"/>
    <col min="8" max="8" width="8" hidden="0" customWidth="1"/>
    <col min="9" max="9" width="8" hidden="0" customWidth="1"/>
  </cols>
  <sheetData>
    <row r="1" ht="32" customHeight="1">
      <c r="A1" s="6" t="str">
        <v>Dashboard</v>
      </c>
      <c r="B1" s="6" t="str">
        <v>Dashboard</v>
      </c>
      <c r="C1" s="6" t="str">
        <v>Dashboard</v>
      </c>
      <c r="D1" s="6" t="str">
        <v>Dashboard</v>
      </c>
      <c r="E1" s="6" t="str">
        <v>Dashboard</v>
      </c>
      <c r="F1" s="6" t="str">
        <v>Dashboard</v>
      </c>
      <c r="G1" s="6" t="str">
        <v>Dashboard</v>
      </c>
      <c r="H1" s="6" t="str">
        <v>Dashboard</v>
      </c>
      <c r="I1" s="6" t="str">
        <v>Dashboard</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9" t="str">
        <v>SIMULATED INCIDENT / FICTIONAL EXAMPLE</v>
      </c>
    </row>
    <row r="3" ht="22" customHeight="1">
      <c r="A3" s="10" t="str">
        <v>Start Here / workbook navigation</v>
      </c>
      <c r="B3" s="10"/>
      <c r="C3" s="10"/>
      <c r="D3" s="10"/>
      <c r="E3" s="10"/>
      <c r="F3" s="10"/>
      <c r="G3" s="10"/>
      <c r="H3" s="10"/>
      <c r="I3" s="10"/>
    </row>
    <row r="4" ht="46" customHeight="1">
      <c r="A4" s="12" t="str">
        <v>Counts describe recorded work. They do not establish incident severity, control effectiveness or closure.</v>
      </c>
      <c r="B4" s="12"/>
      <c r="C4" s="12"/>
      <c r="D4" s="12"/>
      <c r="E4" s="12"/>
      <c r="F4" s="12"/>
      <c r="G4" s="12"/>
      <c r="H4" s="12"/>
      <c r="I4" s="12"/>
    </row>
    <row r="5">
      <c r="A5" s="3"/>
      <c r="B5" s="3"/>
      <c r="C5" s="3"/>
      <c r="D5" s="3"/>
      <c r="E5" s="3"/>
      <c r="F5" s="3"/>
      <c r="G5" s="3"/>
      <c r="H5" s="3"/>
      <c r="I5" s="3"/>
    </row>
    <row r="6">
      <c r="A6" s="3"/>
      <c r="B6" s="3"/>
      <c r="C6" s="3"/>
      <c r="D6" s="3"/>
      <c r="E6" s="3"/>
      <c r="F6" s="3"/>
      <c r="G6" s="3"/>
      <c r="H6" s="3"/>
      <c r="I6" s="3"/>
    </row>
    <row r="7" ht="30" customHeight="1">
      <c r="A7" s="13" t="str">
        <v>Recorded work</v>
      </c>
      <c r="B7" s="13" t="str">
        <v>Count</v>
      </c>
      <c r="C7" s="3"/>
      <c r="D7" s="3"/>
      <c r="E7" s="3"/>
      <c r="F7" s="3"/>
      <c r="G7" s="3"/>
      <c r="H7" s="3"/>
      <c r="I7" s="3"/>
    </row>
    <row r="8" ht="28" customHeight="1">
      <c r="A8" s="3" t="str">
        <v>Open actions</v>
      </c>
      <c r="B8" s="3" t="n">
        <f>IF(COUNTIFS(Actions[ID],"&lt;&gt;",Actions[Record type],"Action")=0,"Not assessed",COUNTIFS(Actions[ID],"&lt;&gt;",Actions[Record type],"Action",Actions[Status],"Open"))</f>
        <v>2</v>
      </c>
      <c r="C8" s="3"/>
      <c r="D8" s="3"/>
      <c r="E8" s="3"/>
      <c r="F8" s="3"/>
      <c r="G8" s="3"/>
      <c r="H8" s="3"/>
      <c r="I8" s="3"/>
    </row>
    <row r="9" ht="28" customHeight="1">
      <c r="A9" s="36" t="str">
        <v>In progress actions</v>
      </c>
      <c r="B9" s="36" t="n">
        <f>IF(COUNTIFS(Actions[ID],"&lt;&gt;",Actions[Record type],"Action")=0,"Not assessed",COUNTIFS(Actions[ID],"&lt;&gt;",Actions[Record type],"Action",Actions[Status],"In progress"))</f>
        <v>1</v>
      </c>
      <c r="C9" s="3"/>
      <c r="D9" s="3"/>
      <c r="E9" s="3"/>
      <c r="F9" s="3"/>
      <c r="G9" s="3"/>
      <c r="H9" s="3"/>
      <c r="I9" s="3"/>
    </row>
    <row r="10" ht="28" customHeight="1">
      <c r="A10" s="3" t="str">
        <v>Blocked actions</v>
      </c>
      <c r="B10" s="3" t="n">
        <f>IF(COUNTIFS(Actions[ID],"&lt;&gt;",Actions[Record type],"Action")=0,"Not assessed",COUNTIFS(Actions[ID],"&lt;&gt;",Actions[Record type],"Action",Actions[Status],"Blocked"))</f>
        <v>1</v>
      </c>
      <c r="C10" s="3"/>
      <c r="D10" s="3"/>
      <c r="E10" s="3"/>
      <c r="F10" s="3"/>
      <c r="G10" s="3"/>
      <c r="H10" s="3"/>
      <c r="I10" s="3"/>
    </row>
    <row r="11" ht="28" customHeight="1">
      <c r="A11" s="36" t="str">
        <v>Closed actions</v>
      </c>
      <c r="B11" s="36" t="n">
        <f>IF(COUNTIFS(Actions[ID],"&lt;&gt;",Actions[Record type],"Action")=0,"Not assessed",COUNTIFS(Actions[ID],"&lt;&gt;",Actions[Record type],"Action",Actions[Status],"Closed"))</f>
        <v>2</v>
      </c>
      <c r="C11" s="3"/>
      <c r="D11" s="3"/>
      <c r="E11" s="3"/>
      <c r="F11" s="3"/>
      <c r="G11" s="3"/>
      <c r="H11" s="3"/>
      <c r="I11" s="3"/>
    </row>
    <row r="12" ht="28" customHeight="1">
      <c r="A12" s="3" t="str">
        <v>Open work total</v>
      </c>
      <c r="B12" s="3" t="n">
        <f>IF(COUNTIFS(Actions[ID],"&lt;&gt;",Actions[Record type],"Action")=0,"Not assessed",COUNTIFS(Actions[ID],"&lt;&gt;",Actions[Record type],"Action",Actions[Status],"&lt;&gt;Closed"))</f>
        <v>4</v>
      </c>
      <c r="C12" s="3"/>
      <c r="D12" s="3"/>
      <c r="E12" s="3"/>
      <c r="F12" s="3"/>
      <c r="G12" s="3"/>
      <c r="H12" s="3"/>
      <c r="I12" s="3"/>
    </row>
    <row r="13" ht="28" customHeight="1">
      <c r="A13" s="36" t="str">
        <v>Overdue actions</v>
      </c>
      <c r="B13" s="36" t="n">
        <f>IF(COUNTIFS(Actions[ID],"&lt;&gt;",Actions[Record type],"Action")=0,"Not assessed",IF(ISNUMBER('Case Overview'!$B$5),COUNTIFS(Actions[Record type],"Action",Actions[Overdue],"Overdue"),"Set analysis date"))</f>
        <v>1</v>
      </c>
      <c r="C13" s="3"/>
      <c r="D13" s="3"/>
      <c r="E13" s="3"/>
      <c r="F13" s="3"/>
      <c r="G13" s="3"/>
      <c r="H13" s="3"/>
      <c r="I13" s="3"/>
    </row>
    <row r="14" ht="28" customHeight="1">
      <c r="A14" s="3" t="str">
        <v>Open collection gaps</v>
      </c>
      <c r="B14" s="3" t="n">
        <f>IF(COUNTA(Gaps[ID])=0,"Not assessed",COUNTIFS(Gaps[ID],"&lt;&gt;",Gaps[Status],"&lt;&gt;Closed"))</f>
        <v>4</v>
      </c>
      <c r="C14" s="3"/>
      <c r="D14" s="3"/>
      <c r="E14" s="3"/>
      <c r="F14" s="3"/>
      <c r="G14" s="3"/>
      <c r="H14" s="3"/>
      <c r="I14" s="3"/>
    </row>
    <row r="15" ht="28" customHeight="1">
      <c r="A15" s="36" t="str">
        <v>Records missing a type</v>
      </c>
      <c r="B15" s="36" t="n">
        <f>COUNTA(Actions[ID])-COUNTIFS(Actions[ID],"&lt;&gt;",Actions[Record type],"Action")-COUNTIFS(Actions[ID],"&lt;&gt;",Actions[Record type],"Decision")</f>
        <v>0</v>
      </c>
      <c r="C15" s="3"/>
      <c r="D15" s="3"/>
      <c r="E15" s="3"/>
      <c r="F15" s="3"/>
      <c r="G15" s="3"/>
      <c r="H15" s="3"/>
      <c r="I15" s="3"/>
    </row>
    <row r="16" ht="28" customHeight="1">
      <c r="A16" s="3" t="str">
        <v>Actions missing a state</v>
      </c>
      <c r="B16" s="3" t="n">
        <f>COUNTIFS(Actions[ID],"&lt;&gt;",Actions[Record type],"Action")-COUNTIFS(Actions[ID],"&lt;&gt;",Actions[Record type],"Action",Actions[Status],"Open")-COUNTIFS(Actions[ID],"&lt;&gt;",Actions[Record type],"Action",Actions[Status],"In progress")-COUNTIFS(Actions[ID],"&lt;&gt;",Actions[Record type],"Action",Actions[Status],"Blocked")-COUNTIFS(Actions[ID],"&lt;&gt;",Actions[Record type],"Action",Actions[Status],"Closed")</f>
        <v>0</v>
      </c>
      <c r="C16" s="3"/>
      <c r="D16" s="3"/>
      <c r="E16" s="3"/>
      <c r="F16" s="3"/>
      <c r="G16" s="3"/>
      <c r="H16" s="3"/>
      <c r="I16" s="3"/>
    </row>
    <row r="17">
      <c r="A17" s="3"/>
      <c r="B17" s="3"/>
      <c r="C17" s="3"/>
      <c r="D17" s="3"/>
      <c r="E17" s="3"/>
      <c r="F17" s="3"/>
      <c r="G17" s="3"/>
      <c r="H17" s="3"/>
      <c r="I17" s="3"/>
    </row>
    <row r="18" ht="30" customHeight="1">
      <c r="A18" s="13" t="str">
        <v>Entity review state</v>
      </c>
      <c r="B18" s="13" t="str">
        <v>Count</v>
      </c>
      <c r="C18" s="3"/>
      <c r="D18" s="3"/>
      <c r="E18" s="3"/>
      <c r="F18" s="3"/>
      <c r="G18" s="3"/>
      <c r="H18" s="3"/>
      <c r="I18" s="3"/>
    </row>
    <row r="19" ht="32" customHeight="1">
      <c r="A19" s="3" t="str">
        <v>Confirmed compromise</v>
      </c>
      <c r="B19" s="3" t="n">
        <f>IF(COUNTA(EntitiesandScope[ID])=0,"Not assessed",COUNTIFS(EntitiesandScope[ID],"&lt;&gt;",EntitiesandScope[Review state],"Confirmed compromise"))</f>
        <v>2</v>
      </c>
      <c r="C19" s="3"/>
      <c r="D19" s="3"/>
      <c r="E19" s="3"/>
      <c r="F19" s="3"/>
      <c r="G19" s="3"/>
      <c r="H19" s="3"/>
      <c r="I19" s="3"/>
    </row>
    <row r="20" ht="32" customHeight="1">
      <c r="A20" s="3" t="str">
        <v>Suspected impact</v>
      </c>
      <c r="B20" s="3" t="n">
        <f>IF(COUNTA(EntitiesandScope[ID])=0,"Not assessed",COUNTIFS(EntitiesandScope[ID],"&lt;&gt;",EntitiesandScope[Review state],"Suspected impact"))</f>
        <v>1</v>
      </c>
      <c r="C20" s="3"/>
      <c r="D20" s="3"/>
      <c r="E20" s="3"/>
      <c r="F20" s="3"/>
      <c r="G20" s="3"/>
      <c r="H20" s="3"/>
      <c r="I20" s="3"/>
    </row>
    <row r="21" ht="32" customHeight="1">
      <c r="A21" s="3" t="str">
        <v>Reviewed without findings</v>
      </c>
      <c r="B21" s="3" t="n">
        <f>IF(COUNTA(EntitiesandScope[ID])=0,"Not assessed",COUNTIFS(EntitiesandScope[ID],"&lt;&gt;",EntitiesandScope[Review state],"Reviewed without findings"))</f>
        <v>2</v>
      </c>
      <c r="C21" s="3"/>
      <c r="D21" s="3"/>
      <c r="E21" s="3"/>
      <c r="F21" s="3"/>
      <c r="G21" s="3"/>
      <c r="H21" s="3"/>
      <c r="I21" s="3"/>
    </row>
    <row r="22" ht="32" customHeight="1">
      <c r="A22" s="3" t="str">
        <v>Not yet reviewed</v>
      </c>
      <c r="B22" s="3" t="n">
        <f>IF(COUNTA(EntitiesandScope[ID])=0,"Not assessed",COUNTIFS(EntitiesandScope[ID],"&lt;&gt;",EntitiesandScope[Review state],"Not yet reviewed"))</f>
        <v>1</v>
      </c>
      <c r="C22" s="3"/>
      <c r="D22" s="3"/>
      <c r="E22" s="3"/>
      <c r="F22" s="3"/>
      <c r="G22" s="3"/>
      <c r="H22" s="3"/>
      <c r="I22" s="3"/>
    </row>
    <row r="23" ht="20" customHeight="1">
      <c r="A23" s="3"/>
      <c r="B23" s="3"/>
      <c r="C23" s="3"/>
      <c r="D23" s="21" t="str">
        <v>State</v>
      </c>
      <c r="E23" s="21" t="str">
        <v>Actions</v>
      </c>
      <c r="F23" s="3"/>
      <c r="G23" s="3"/>
      <c r="H23" s="3"/>
      <c r="I23" s="3"/>
    </row>
    <row r="24" ht="20" customHeight="1">
      <c r="A24" s="3"/>
      <c r="B24" s="3"/>
      <c r="C24" s="3"/>
      <c r="D24" s="21" t="str">
        <v>Open</v>
      </c>
      <c r="E24" s="21" t="n">
        <f>B8</f>
        <v>2</v>
      </c>
      <c r="F24" s="3"/>
      <c r="G24" s="3"/>
      <c r="H24" s="3"/>
      <c r="I24" s="3"/>
    </row>
    <row r="25" ht="30" customHeight="1">
      <c r="A25" s="13" t="str">
        <v>Evidence records</v>
      </c>
      <c r="B25" s="13" t="str">
        <v>Count</v>
      </c>
      <c r="C25" s="3"/>
      <c r="D25" s="21" t="str">
        <v>In progress</v>
      </c>
      <c r="E25" s="21" t="n">
        <f>B9</f>
        <v>1</v>
      </c>
      <c r="F25" s="3"/>
      <c r="G25" s="3"/>
      <c r="H25" s="3"/>
      <c r="I25" s="3"/>
    </row>
    <row r="26" ht="26" customHeight="1">
      <c r="A26" s="3" t="str">
        <v>Registered sources</v>
      </c>
      <c r="B26" s="3" t="n">
        <f>IF(COUNTA(EvidenceRegister[Evidence ID])=0,"Not assessed",COUNTA(EvidenceRegister[Evidence ID]))</f>
        <v>6</v>
      </c>
      <c r="C26" s="3"/>
      <c r="D26" s="21" t="str">
        <v>Blocked</v>
      </c>
      <c r="E26" s="21" t="n">
        <f>B10</f>
        <v>1</v>
      </c>
      <c r="F26" s="3"/>
      <c r="G26" s="3"/>
      <c r="H26" s="3"/>
      <c r="I26" s="3"/>
    </row>
    <row r="27" ht="26" customHeight="1">
      <c r="A27" s="3" t="str">
        <v>Source events</v>
      </c>
      <c r="B27" s="3" t="n">
        <f>IF(COUNTA(Timeline[ID])=0,"Not assessed",COUNTA(Timeline[ID]))</f>
        <v>48</v>
      </c>
      <c r="C27" s="3"/>
      <c r="D27" s="21" t="str">
        <v>Closed</v>
      </c>
      <c r="E27" s="21" t="n">
        <f>B11</f>
        <v>2</v>
      </c>
      <c r="F27" s="3"/>
      <c r="G27" s="3"/>
      <c r="H27" s="3"/>
      <c r="I27" s="3"/>
    </row>
    <row r="28">
      <c r="A28" s="3"/>
      <c r="B28" s="3"/>
      <c r="C28" s="3"/>
      <c r="D28" s="3"/>
      <c r="E28" s="3"/>
      <c r="F28" s="3"/>
      <c r="G28" s="3"/>
      <c r="H28" s="3"/>
      <c r="I28" s="3"/>
    </row>
    <row r="29">
      <c r="A29" s="3"/>
      <c r="B29" s="3"/>
      <c r="C29" s="3"/>
      <c r="D29" s="3"/>
      <c r="E29" s="3"/>
      <c r="F29" s="3"/>
      <c r="G29" s="3"/>
      <c r="H29" s="3"/>
      <c r="I29" s="3"/>
    </row>
    <row r="30" ht="32" customHeight="1">
      <c r="A30" s="24" t="str">
        <v>Findings and limitations</v>
      </c>
      <c r="B30" s="24" t="str">
        <v>Findings and limitations</v>
      </c>
      <c r="C30" s="24" t="str">
        <v>Findings and limitations</v>
      </c>
      <c r="D30" s="24" t="str">
        <v>Findings and limitations</v>
      </c>
      <c r="E30" s="24" t="str">
        <v>Findings and limitations</v>
      </c>
      <c r="F30" s="24" t="str">
        <v>Findings and limitations</v>
      </c>
      <c r="G30" s="24" t="str">
        <v>Findings and limitations</v>
      </c>
      <c r="H30" s="24" t="str">
        <v>Findings and limitations</v>
      </c>
      <c r="I30" s="24" t="str">
        <v>Findings and limitations</v>
      </c>
    </row>
    <row r="31">
      <c r="A31" s="3"/>
      <c r="B31" s="3"/>
      <c r="C31" s="3"/>
      <c r="D31" s="3"/>
      <c r="E31" s="3"/>
      <c r="F31" s="3"/>
      <c r="G31" s="3"/>
      <c r="H31" s="3"/>
      <c r="I31" s="3"/>
    </row>
    <row r="32" ht="75" customHeight="1">
      <c r="A32" s="37" t="str">
        <v>FND-001 / High</v>
      </c>
      <c r="B32" s="37"/>
      <c r="C32" s="3"/>
      <c r="D32" s="17" t="str">
        <v>Unauthorized hybrid identity and APP-01 activity is supported.</v>
      </c>
      <c r="E32" s="17"/>
      <c r="F32" s="17"/>
      <c r="G32" s="17"/>
      <c r="H32" s="17"/>
      <c r="I32" s="17"/>
    </row>
    <row r="33" ht="30" customHeight="1">
      <c r="A33" s="22" t="str">
        <v>Evidence: EVT-017; EVT-019; EVT-021; EVT-024; CTX-001</v>
      </c>
      <c r="B33" s="22"/>
      <c r="C33" s="22"/>
      <c r="D33" s="22"/>
      <c r="E33" s="22"/>
      <c r="F33" s="22"/>
      <c r="G33" s="22"/>
      <c r="H33" s="22"/>
      <c r="I33" s="22"/>
    </row>
    <row r="34" ht="40" customHeight="1">
      <c r="A34" s="12" t="str">
        <v>Limits: Acquisition method and actor attribution unknown.</v>
      </c>
      <c r="B34" s="12"/>
      <c r="C34" s="12"/>
      <c r="D34" s="12"/>
      <c r="E34" s="12"/>
      <c r="F34" s="12"/>
      <c r="G34" s="12"/>
      <c r="H34" s="12"/>
      <c r="I34" s="12"/>
    </row>
    <row r="35">
      <c r="A35" s="3"/>
      <c r="B35" s="3"/>
      <c r="C35" s="3"/>
      <c r="D35" s="3"/>
      <c r="E35" s="3"/>
      <c r="F35" s="3"/>
      <c r="G35" s="3"/>
      <c r="H35" s="3"/>
      <c r="I35" s="3"/>
    </row>
    <row r="36" ht="75" customHeight="1">
      <c r="A36" s="37" t="str">
        <v>FND-002 / High</v>
      </c>
      <c r="B36" s="37"/>
      <c r="C36" s="3"/>
      <c r="D36" s="17" t="str">
        <v>ReportCache establishes an unapproved persistence artifact.</v>
      </c>
      <c r="E36" s="17"/>
      <c r="F36" s="17"/>
      <c r="G36" s="17"/>
      <c r="H36" s="17"/>
      <c r="I36" s="17"/>
    </row>
    <row r="37" ht="30" customHeight="1">
      <c r="A37" s="22" t="str">
        <v>Evidence: EVT-024; EVT-025; CTX-002</v>
      </c>
      <c r="B37" s="22"/>
      <c r="C37" s="22"/>
      <c r="D37" s="22"/>
      <c r="E37" s="22"/>
      <c r="F37" s="22"/>
      <c r="G37" s="22"/>
      <c r="H37" s="22"/>
      <c r="I37" s="22"/>
    </row>
    <row r="38" ht="40" customHeight="1">
      <c r="A38" s="12" t="str">
        <v>Limits: No full memory/persistence inventory; artifact alone does not establish original entry.</v>
      </c>
      <c r="B38" s="12"/>
      <c r="C38" s="12"/>
      <c r="D38" s="12"/>
      <c r="E38" s="12"/>
      <c r="F38" s="12"/>
      <c r="G38" s="12"/>
      <c r="H38" s="12"/>
      <c r="I38" s="12"/>
    </row>
    <row r="39">
      <c r="A39" s="3"/>
      <c r="B39" s="3"/>
      <c r="C39" s="3"/>
      <c r="D39" s="3"/>
      <c r="E39" s="3"/>
      <c r="F39" s="3"/>
      <c r="G39" s="3"/>
      <c r="H39" s="3"/>
      <c r="I39" s="3"/>
    </row>
    <row r="40" ht="75" customHeight="1">
      <c r="A40" s="37" t="str">
        <v>FND-003 / High</v>
      </c>
      <c r="B40" s="37"/>
      <c r="C40" s="3"/>
      <c r="D40" s="17" t="str">
        <v>Three distinct cloud objects have recorded download operations.</v>
      </c>
      <c r="E40" s="17"/>
      <c r="F40" s="17"/>
      <c r="G40" s="17"/>
      <c r="H40" s="17"/>
      <c r="I40" s="17"/>
    </row>
    <row r="41" ht="30" customHeight="1">
      <c r="A41" s="22" t="str">
        <v>Evidence: EVT-034; EVT-035; EVT-036</v>
      </c>
      <c r="B41" s="22"/>
      <c r="C41" s="22"/>
      <c r="D41" s="22"/>
      <c r="E41" s="22"/>
      <c r="F41" s="22"/>
      <c r="G41" s="22"/>
      <c r="H41" s="22"/>
      <c r="I41" s="22"/>
    </row>
    <row r="42" ht="40" customHeight="1">
      <c r="A42" s="12" t="str">
        <v>Limits: 4,407,296 recorded bytes; completion at receiving device and total exposure unknown.</v>
      </c>
      <c r="B42" s="12"/>
      <c r="C42" s="12"/>
      <c r="D42" s="12"/>
      <c r="E42" s="12"/>
      <c r="F42" s="12"/>
      <c r="G42" s="12"/>
      <c r="H42" s="12"/>
      <c r="I42" s="12"/>
    </row>
    <row r="43">
      <c r="A43" s="3"/>
      <c r="B43" s="3"/>
      <c r="C43" s="3"/>
      <c r="D43" s="3"/>
      <c r="E43" s="3"/>
      <c r="F43" s="3"/>
      <c r="G43" s="3"/>
      <c r="H43" s="3"/>
      <c r="I43" s="3"/>
    </row>
    <row r="44" ht="75" customHeight="1">
      <c r="A44" s="37" t="str">
        <v>FND-004 / Low</v>
      </c>
      <c r="B44" s="37"/>
      <c r="C44" s="3"/>
      <c r="D44" s="17" t="str">
        <v>External transfer and command/control remain unresolved.</v>
      </c>
      <c r="E44" s="17"/>
      <c r="F44" s="17"/>
      <c r="G44" s="17"/>
      <c r="H44" s="17"/>
      <c r="I44" s="17"/>
    </row>
    <row r="45" ht="30" customHeight="1">
      <c r="A45" s="22" t="str">
        <v>Evidence: EVT-028; EVT-030; EVT-038</v>
      </c>
      <c r="B45" s="22"/>
      <c r="C45" s="22"/>
      <c r="D45" s="22"/>
      <c r="E45" s="22"/>
      <c r="F45" s="22"/>
      <c r="G45" s="22"/>
      <c r="H45" s="22"/>
      <c r="I45" s="22"/>
    </row>
    <row r="46" ht="40" customHeight="1">
      <c r="A46" s="12" t="str">
        <v>Limits: Staging, TLS traffic and aggregate bytes do not identify content or recipient.</v>
      </c>
      <c r="B46" s="12"/>
      <c r="C46" s="12"/>
      <c r="D46" s="12"/>
      <c r="E46" s="12"/>
      <c r="F46" s="12"/>
      <c r="G46" s="12"/>
      <c r="H46" s="12"/>
      <c r="I46" s="12"/>
    </row>
    <row r="47">
      <c r="A47" s="3"/>
      <c r="B47" s="3"/>
      <c r="C47" s="3"/>
      <c r="D47" s="3"/>
      <c r="E47" s="3"/>
      <c r="F47" s="3"/>
      <c r="G47" s="3"/>
      <c r="H47" s="3"/>
      <c r="I47" s="3"/>
    </row>
    <row r="48" ht="75" customHeight="1">
      <c r="A48" s="37" t="str">
        <v>FND-005 / Moderate</v>
      </c>
      <c r="B48" s="37"/>
      <c r="C48" s="3"/>
      <c r="D48" s="17" t="str">
        <v>Containment has sampled validation; recovery and closure remain open.</v>
      </c>
      <c r="E48" s="17"/>
      <c r="F48" s="17"/>
      <c r="G48" s="17"/>
      <c r="H48" s="17"/>
      <c r="I48" s="17"/>
    </row>
    <row r="49" ht="30" customHeight="1">
      <c r="A49" s="22" t="str">
        <v>Evidence: EVT-042; EVT-043; EVT-044; EVT-048</v>
      </c>
      <c r="B49" s="22"/>
      <c r="C49" s="22"/>
      <c r="D49" s="22"/>
      <c r="E49" s="22"/>
      <c r="F49" s="22"/>
      <c r="G49" s="22"/>
      <c r="H49" s="22"/>
      <c r="I49" s="22"/>
    </row>
    <row r="50" ht="40" customHeight="1">
      <c r="A50" s="12" t="str">
        <v>Limits: Denials sample selected paths; other sessions/persistence require review.</v>
      </c>
      <c r="B50" s="12"/>
      <c r="C50" s="12"/>
      <c r="D50" s="12"/>
      <c r="E50" s="12"/>
      <c r="F50" s="12"/>
      <c r="G50" s="12"/>
      <c r="H50" s="12"/>
      <c r="I50" s="12"/>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I1"/>
    <mergeCell ref="A2:I2"/>
    <mergeCell ref="A3:I3"/>
    <mergeCell ref="A4:I4"/>
    <mergeCell ref="A30:I30"/>
    <mergeCell ref="A32:B32"/>
    <mergeCell ref="D32:I32"/>
    <mergeCell ref="A33:I33"/>
    <mergeCell ref="A34:I34"/>
    <mergeCell ref="A36:B36"/>
    <mergeCell ref="D36:I36"/>
    <mergeCell ref="A37:I37"/>
    <mergeCell ref="A38:I38"/>
    <mergeCell ref="A40:B40"/>
    <mergeCell ref="D40:I40"/>
    <mergeCell ref="A41:I41"/>
    <mergeCell ref="A42:I42"/>
    <mergeCell ref="A44:B44"/>
    <mergeCell ref="D44:I44"/>
    <mergeCell ref="A45:I45"/>
    <mergeCell ref="A46:I46"/>
    <mergeCell ref="A48:B48"/>
    <mergeCell ref="D48:I48"/>
    <mergeCell ref="A49:I49"/>
    <mergeCell ref="A50:I50"/>
  </mergeCells>
  <conditionalFormatting sqref="B15:B15">
    <cfRule type="cellIs" dxfId="5" priority="1" operator="greaterThan">
      <formula>0</formula>
    </cfRule>
  </conditionalFormatting>
  <conditionalFormatting sqref="B16:B16">
    <cfRule type="cellIs" dxfId="6" priority="2" operator="greaterThan">
      <formula>0</formula>
    </cfRule>
  </conditionalFormatting>
  <hyperlinks>
    <hyperlink ref="A3" location="'Start Here'!A1" display="Start Here / workbook navigation"/>
  </hyperlinks>
  <printOptions horizontalCentered="0"/>
  <pageMargins left="0.3" right="0.3" top="0.45" bottom="0.45" header="0.2" footer="0.2"/>
  <pageSetup paperSize="1" orientation="portrait" scale="100" useFirstPageNumber="0" fitToWidth="1" fitToHeight="0"/>
  <headerFooter>
    <oddFooter>&amp;LSIMULATED INCIDENT / v1.0&amp;CDashboard&amp;RPage &amp;P of &amp;N</oddFooter>
  </headerFooter>
  <drawing r:id="R50aeee4801a04262"/>
</worksheet>
</file>

<file path=xl/worksheets/sheet4.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22" hidden="0" customWidth="1"/>
    <col min="2" max="2" width="22" hidden="0" customWidth="1"/>
    <col min="3" max="3" width="34" hidden="0" customWidth="1"/>
    <col min="4" max="4" width="23" hidden="0" customWidth="1"/>
    <col min="5" max="5" width="23" hidden="0" customWidth="1"/>
    <col min="6" max="6" width="27" hidden="0" customWidth="1"/>
    <col min="7" max="7" width="23" hidden="0" customWidth="1"/>
    <col min="8" max="8" width="68" hidden="0" customWidth="1"/>
    <col min="9" max="9" width="30" hidden="0" customWidth="1"/>
    <col min="10" max="10" width="65" hidden="0" customWidth="1"/>
  </cols>
  <sheetData>
    <row r="1" ht="32" customHeight="1">
      <c r="A1" s="6" t="str">
        <v>Evidence Register</v>
      </c>
      <c r="B1" s="6" t="str">
        <v>Evidence Register</v>
      </c>
      <c r="C1" s="6" t="str">
        <v>Evidence Register</v>
      </c>
      <c r="D1" s="6" t="str">
        <v>Evidence Register</v>
      </c>
      <c r="E1" s="6" t="str">
        <v>Evidence Register</v>
      </c>
      <c r="F1" s="6" t="str">
        <v>Evidence Register</v>
      </c>
      <c r="G1" s="6" t="str">
        <v>Evidence Register</v>
      </c>
      <c r="H1" s="6" t="str">
        <v>Evidence Register</v>
      </c>
      <c r="I1" s="3"/>
      <c r="J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c r="J2" s="3"/>
    </row>
    <row r="3" ht="22" customHeight="1">
      <c r="A3" s="10" t="str">
        <v>Start Here / workbook navigation</v>
      </c>
      <c r="B3" s="10"/>
      <c r="C3" s="10"/>
      <c r="D3" s="10"/>
      <c r="E3" s="10"/>
      <c r="F3" s="10"/>
      <c r="G3" s="10"/>
      <c r="H3" s="10"/>
      <c r="I3" s="3"/>
      <c r="J3" s="3"/>
    </row>
    <row r="4" ht="46" customHeight="1">
      <c r="A4" s="12" t="str">
        <v>Register source, scope, location and integrity. Example hashes cover actual synthetic file bytes, not real originals.</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Evidence ID</v>
      </c>
      <c r="B7" s="16" t="str">
        <v>Source</v>
      </c>
      <c r="C7" s="16" t="str">
        <v>Location</v>
      </c>
      <c r="D7" s="16" t="str">
        <v>Coverage start (UTC)</v>
      </c>
      <c r="E7" s="16" t="str">
        <v>Coverage end (UTC)</v>
      </c>
      <c r="F7" s="16" t="str">
        <v>Collector</v>
      </c>
      <c r="G7" s="16" t="str">
        <v>Collection (UTC)</v>
      </c>
      <c r="H7" s="16" t="str">
        <v>Fixture SHA-256</v>
      </c>
      <c r="I7" s="16" t="str">
        <v>Handling</v>
      </c>
      <c r="J7" s="16" t="str">
        <v>Coverage limitations</v>
      </c>
    </row>
    <row r="8" ht="38" customHeight="1">
      <c r="A8" s="19" t="str">
        <v>EVID-IDENTITY</v>
      </c>
      <c r="B8" s="19" t="str">
        <v>Identity provider</v>
      </c>
      <c r="C8" s="19" t="str">
        <v>evidence/identity.json</v>
      </c>
      <c r="D8" s="31" t="d">
        <v>2026-10-12T00:00:00.000Z</v>
      </c>
      <c r="E8" s="31" t="d">
        <v>2026-10-14T16:00:00.000Z</v>
      </c>
      <c r="F8" s="19" t="str">
        <v>Simulated evidence custodian</v>
      </c>
      <c r="G8" s="31" t="d">
        <v>2026-10-14T16:00:00.000Z</v>
      </c>
      <c r="H8" s="19" t="str">
        <v>d5a3e91bcd0b55705fb25554cc69d047e4b1d84914ce4898ebd793ed19e7f0da</v>
      </c>
      <c r="I8" s="19" t="str">
        <v>Public synthetic fixture only</v>
      </c>
      <c r="J8" s="19" t="str">
        <v>Full selected sign-in/admin events; authentication acquisition history absent.</v>
      </c>
    </row>
    <row r="9" ht="38" customHeight="1">
      <c r="A9" s="20" t="str">
        <v>EVID-VPN</v>
      </c>
      <c r="B9" s="20" t="str">
        <v>VPN gateway</v>
      </c>
      <c r="C9" s="20" t="str">
        <v>evidence/vpn.json</v>
      </c>
      <c r="D9" s="32" t="d">
        <v>2026-10-12T00:00:00.000Z</v>
      </c>
      <c r="E9" s="32" t="d">
        <v>2026-10-14T16:00:00.000Z</v>
      </c>
      <c r="F9" s="20" t="str">
        <v>Simulated evidence custodian</v>
      </c>
      <c r="G9" s="32" t="d">
        <v>2026-10-14T16:00:00.000Z</v>
      </c>
      <c r="H9" s="20" t="str">
        <v>12b6e50699ac78e34f2ecd781b1f71d20c0f91c8bf2593f1a268925822277c9f</v>
      </c>
      <c r="I9" s="20" t="str">
        <v>Public synthetic fixture only</v>
      </c>
      <c r="J9" s="20" t="str">
        <v>Session assignment and aggregate counters; counters do not identify files.</v>
      </c>
    </row>
    <row r="10" ht="38" customHeight="1">
      <c r="A10" s="19" t="str">
        <v>EVID-WINDOWS</v>
      </c>
      <c r="B10" s="19" t="str">
        <v>Windows audit</v>
      </c>
      <c r="C10" s="19" t="str">
        <v>evidence/windows-security.json</v>
      </c>
      <c r="D10" s="31" t="d">
        <v>2026-10-12T00:00:00.000Z</v>
      </c>
      <c r="E10" s="31" t="d">
        <v>2026-10-14T16:00:00.000Z</v>
      </c>
      <c r="F10" s="19" t="str">
        <v>Simulated evidence custodian</v>
      </c>
      <c r="G10" s="31" t="d">
        <v>2026-10-14T16:00:00.000Z</v>
      </c>
      <c r="H10" s="19" t="str">
        <v>52f41aa2351400f8d5e9e919c0ca7d15b9e099853520546412f2fd4b47bc10b0</v>
      </c>
      <c r="I10" s="19" t="str">
        <v>Public synthetic fixture only</v>
      </c>
      <c r="J10" s="19" t="str">
        <v>Selected normalized records. APP-01 clock was 120 seconds fast from 09:09 to 09:16 UTC Oct 13.</v>
      </c>
    </row>
    <row r="11" ht="38" customHeight="1">
      <c r="A11" s="20" t="str">
        <v>EVID-ENDPOINT</v>
      </c>
      <c r="B11" s="20" t="str">
        <v>Endpoint sensor</v>
      </c>
      <c r="C11" s="20" t="str">
        <v>evidence/endpoint.json</v>
      </c>
      <c r="D11" s="32" t="d">
        <v>2026-10-12T00:00:00.000Z</v>
      </c>
      <c r="E11" s="32" t="d">
        <v>2026-10-14T16:00:00.000Z</v>
      </c>
      <c r="F11" s="20" t="str">
        <v>Simulated evidence custodian</v>
      </c>
      <c r="G11" s="32" t="d">
        <v>2026-10-14T16:00:00.000Z</v>
      </c>
      <c r="H11" s="20" t="str">
        <v>46085c4a49d1eb66d8df9ef7059f3cfed7ac4915c3d9064e090474238404d54b</v>
      </c>
      <c r="I11" s="20" t="str">
        <v>Public synthetic fixture only</v>
      </c>
      <c r="J11" s="20" t="str">
        <v>Selected process/file/task observations on APP-01; memory and WS-014 absent.</v>
      </c>
    </row>
    <row r="12" ht="38" customHeight="1">
      <c r="A12" s="19" t="str">
        <v>EVID-NETWORK</v>
      </c>
      <c r="B12" s="19" t="str">
        <v>DNS and network sensor</v>
      </c>
      <c r="C12" s="19" t="str">
        <v>evidence/network.json</v>
      </c>
      <c r="D12" s="31" t="d">
        <v>2026-10-12T00:00:00.000Z</v>
      </c>
      <c r="E12" s="31" t="d">
        <v>2026-10-14T16:00:00.000Z</v>
      </c>
      <c r="F12" s="19" t="str">
        <v>Simulated evidence custodian</v>
      </c>
      <c r="G12" s="31" t="d">
        <v>2026-10-14T16:00:00.000Z</v>
      </c>
      <c r="H12" s="19" t="str">
        <v>d8009ae8e375f66d0e27339da5c37e06b003e32a2397a5a439e0188708f5db8b</v>
      </c>
      <c r="I12" s="19" t="str">
        <v>Public synthetic fixture only</v>
      </c>
      <c r="J12" s="19" t="str">
        <v>Selected flows only. Egress detail missing Oct 13 09:30–10:15 UTC; no decrypted content.</v>
      </c>
    </row>
    <row r="13" ht="38" customHeight="1">
      <c r="A13" s="20" t="str">
        <v>EVID-CLOUD</v>
      </c>
      <c r="B13" s="20" t="str">
        <v>Cloud document audit</v>
      </c>
      <c r="C13" s="20" t="str">
        <v>evidence/cloud-audit.json</v>
      </c>
      <c r="D13" s="32" t="d">
        <v>2026-10-12T00:00:00.000Z</v>
      </c>
      <c r="E13" s="32" t="d">
        <v>2026-10-14T16:00:00.000Z</v>
      </c>
      <c r="F13" s="20" t="str">
        <v>Simulated evidence custodian</v>
      </c>
      <c r="G13" s="32" t="d">
        <v>2026-10-14T16:00:00.000Z</v>
      </c>
      <c r="H13" s="20" t="str">
        <v>e55bddbca2b1262aec7ac029de8433e2ea2dd9c1607d42c24be6da2cdf52ce82</v>
      </c>
      <c r="I13" s="20" t="str">
        <v>Public synthetic fixture only</v>
      </c>
      <c r="J13" s="20" t="str">
        <v>Selected audit operations; no complete recipient device or content-delivery confirmation.</v>
      </c>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v1.0&amp;CEvidence Register&amp;RPage &amp;P of &amp;N</oddFooter>
  </headerFooter>
  <colBreaks count="3" manualBreakCount="3">
    <brk id="5" min="0" max="1048575" man="1"/>
    <brk id="7" min="0" max="1048575" man="1"/>
    <brk id="9" min="0" max="1048575" man="1"/>
  </colBreaks>
  <tableParts count="1">
    <tablePart r:id="Rb3eb9919937d4e69"/>
  </tableParts>
</worksheet>
</file>

<file path=xl/worksheets/sheet5.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26" hidden="0" customWidth="1"/>
    <col min="4" max="4" width="23" hidden="0" customWidth="1"/>
    <col min="5" max="5" width="35" hidden="0" customWidth="1"/>
    <col min="6" max="6" width="35" hidden="0" customWidth="1"/>
    <col min="7" max="7" width="35" hidden="0" customWidth="1"/>
    <col min="8" max="8" width="68" hidden="0" customWidth="1"/>
  </cols>
  <sheetData>
    <row r="1" ht="32" customHeight="1">
      <c r="A1" s="6" t="str">
        <v>Custody Log</v>
      </c>
      <c r="B1" s="6" t="str">
        <v>Custody Log</v>
      </c>
      <c r="C1" s="6" t="str">
        <v>Custody Log</v>
      </c>
      <c r="D1" s="6" t="str">
        <v>Custody Log</v>
      </c>
      <c r="E1" s="6" t="str">
        <v>Custody Log</v>
      </c>
      <c r="F1" s="6" t="str">
        <v>Custody Log</v>
      </c>
      <c r="G1" s="6" t="str">
        <v>Custody Log</v>
      </c>
      <c r="H1" s="6" t="str">
        <v>Custody Log</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row>
    <row r="3" ht="22" customHeight="1">
      <c r="A3" s="10" t="str">
        <v>Start Here / workbook navigation</v>
      </c>
      <c r="B3" s="10"/>
      <c r="C3" s="10"/>
      <c r="D3" s="10"/>
      <c r="E3" s="10"/>
      <c r="F3" s="10"/>
      <c r="G3" s="10"/>
      <c r="H3" s="10"/>
    </row>
    <row r="4" ht="46" customHeight="1">
      <c r="A4" s="12" t="str">
        <v>Record collection and transfers as they happen. The populated example is explicitly simulated.</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Evidence ID</v>
      </c>
      <c r="C7" s="16" t="str">
        <v>Handler</v>
      </c>
      <c r="D7" s="16" t="str">
        <v>Time (UTC)</v>
      </c>
      <c r="E7" s="16" t="str">
        <v>Handling action</v>
      </c>
      <c r="F7" s="16" t="str">
        <v>From</v>
      </c>
      <c r="G7" s="16" t="str">
        <v>To</v>
      </c>
      <c r="H7" s="16" t="str">
        <v>Integrity / verification</v>
      </c>
    </row>
    <row r="8" ht="38" customHeight="1">
      <c r="A8" s="19" t="str">
        <v>CUST-001</v>
      </c>
      <c r="B8" s="19" t="str">
        <v>EVID-IDENTITY</v>
      </c>
      <c r="C8" s="19" t="str">
        <v>Simulated evidence custodian</v>
      </c>
      <c r="D8" s="31" t="d">
        <v>2026-10-14T16:00:00.000Z</v>
      </c>
      <c r="E8" s="19" t="str">
        <v>Simulated collection/export</v>
      </c>
      <c r="F8" s="19" t="str">
        <v>Synthetic source records</v>
      </c>
      <c r="G8" s="19" t="str">
        <v>evidence/identity.json</v>
      </c>
      <c r="H8" s="19" t="str">
        <v>Fixture SHA-256: d5a3e91bcd0b55705fb25554cc69d047e4b1d84914ce4898ebd793ed19e7f0da</v>
      </c>
    </row>
    <row r="9" ht="38" customHeight="1">
      <c r="A9" s="20" t="str">
        <v>CUST-002</v>
      </c>
      <c r="B9" s="20" t="str">
        <v>EVID-VPN</v>
      </c>
      <c r="C9" s="20" t="str">
        <v>Simulated evidence custodian</v>
      </c>
      <c r="D9" s="32" t="d">
        <v>2026-10-14T16:00:00.000Z</v>
      </c>
      <c r="E9" s="20" t="str">
        <v>Simulated collection/export</v>
      </c>
      <c r="F9" s="20" t="str">
        <v>Synthetic source records</v>
      </c>
      <c r="G9" s="20" t="str">
        <v>evidence/vpn.json</v>
      </c>
      <c r="H9" s="20" t="str">
        <v>Fixture SHA-256: 12b6e50699ac78e34f2ecd781b1f71d20c0f91c8bf2593f1a268925822277c9f</v>
      </c>
    </row>
    <row r="10" ht="38" customHeight="1">
      <c r="A10" s="19" t="str">
        <v>CUST-003</v>
      </c>
      <c r="B10" s="19" t="str">
        <v>EVID-WINDOWS</v>
      </c>
      <c r="C10" s="19" t="str">
        <v>Simulated evidence custodian</v>
      </c>
      <c r="D10" s="31" t="d">
        <v>2026-10-14T16:00:00.000Z</v>
      </c>
      <c r="E10" s="19" t="str">
        <v>Simulated collection/export</v>
      </c>
      <c r="F10" s="19" t="str">
        <v>Synthetic source records</v>
      </c>
      <c r="G10" s="19" t="str">
        <v>evidence/windows-security.json</v>
      </c>
      <c r="H10" s="19" t="str">
        <v>Fixture SHA-256: 52f41aa2351400f8d5e9e919c0ca7d15b9e099853520546412f2fd4b47bc10b0</v>
      </c>
    </row>
    <row r="11" ht="38" customHeight="1">
      <c r="A11" s="20" t="str">
        <v>CUST-004</v>
      </c>
      <c r="B11" s="20" t="str">
        <v>EVID-ENDPOINT</v>
      </c>
      <c r="C11" s="20" t="str">
        <v>Simulated evidence custodian</v>
      </c>
      <c r="D11" s="32" t="d">
        <v>2026-10-14T16:00:00.000Z</v>
      </c>
      <c r="E11" s="20" t="str">
        <v>Simulated collection/export</v>
      </c>
      <c r="F11" s="20" t="str">
        <v>Synthetic source records</v>
      </c>
      <c r="G11" s="20" t="str">
        <v>evidence/endpoint.json</v>
      </c>
      <c r="H11" s="20" t="str">
        <v>Fixture SHA-256: 46085c4a49d1eb66d8df9ef7059f3cfed7ac4915c3d9064e090474238404d54b</v>
      </c>
    </row>
    <row r="12" ht="38" customHeight="1">
      <c r="A12" s="19" t="str">
        <v>CUST-005</v>
      </c>
      <c r="B12" s="19" t="str">
        <v>EVID-NETWORK</v>
      </c>
      <c r="C12" s="19" t="str">
        <v>Simulated evidence custodian</v>
      </c>
      <c r="D12" s="31" t="d">
        <v>2026-10-14T16:00:00.000Z</v>
      </c>
      <c r="E12" s="19" t="str">
        <v>Simulated collection/export</v>
      </c>
      <c r="F12" s="19" t="str">
        <v>Synthetic source records</v>
      </c>
      <c r="G12" s="19" t="str">
        <v>evidence/network.json</v>
      </c>
      <c r="H12" s="19" t="str">
        <v>Fixture SHA-256: d8009ae8e375f66d0e27339da5c37e06b003e32a2397a5a439e0188708f5db8b</v>
      </c>
    </row>
    <row r="13" ht="38" customHeight="1">
      <c r="A13" s="20" t="str">
        <v>CUST-006</v>
      </c>
      <c r="B13" s="20" t="str">
        <v>EVID-CLOUD</v>
      </c>
      <c r="C13" s="20" t="str">
        <v>Simulated evidence custodian</v>
      </c>
      <c r="D13" s="32" t="d">
        <v>2026-10-14T16:00:00.000Z</v>
      </c>
      <c r="E13" s="20" t="str">
        <v>Simulated collection/export</v>
      </c>
      <c r="F13" s="20" t="str">
        <v>Synthetic source records</v>
      </c>
      <c r="G13" s="20" t="str">
        <v>evidence/cloud-audit.json</v>
      </c>
      <c r="H13" s="20" t="str">
        <v>Fixture SHA-256: e55bddbca2b1262aec7ac029de8433e2ea2dd9c1607d42c24be6da2cdf52ce82</v>
      </c>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v1.0&amp;CCustody Log&amp;RPage &amp;P of &amp;N</oddFooter>
  </headerFooter>
  <colBreaks count="2" manualBreakCount="2">
    <brk id="5" min="0" max="1048575" man="1"/>
    <brk id="7" min="0" max="1048575" man="1"/>
  </colBreaks>
  <tableParts count="1">
    <tablePart r:id="Rb1cfb612d69f4f5d"/>
  </tableParts>
</worksheet>
</file>

<file path=xl/worksheets/sheet6.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40" hidden="0" customWidth="1"/>
    <col min="3" max="3" width="30" hidden="0" customWidth="1"/>
    <col min="4" max="4" width="23" hidden="0" customWidth="1"/>
    <col min="5" max="5" width="23" hidden="0" customWidth="1"/>
    <col min="6" max="6" width="16" hidden="0" customWidth="1"/>
    <col min="7" max="7" width="52" hidden="0" customWidth="1"/>
    <col min="8" max="8" width="27" hidden="0" customWidth="1"/>
    <col min="9" max="9" width="24" hidden="0" customWidth="1"/>
    <col min="10" max="10" width="26" hidden="0" customWidth="1"/>
    <col min="11" max="11" width="65" hidden="0" customWidth="1"/>
    <col min="12" max="12" width="65" hidden="0" customWidth="1"/>
    <col min="13" max="13" width="19" hidden="0" customWidth="1"/>
    <col min="14" max="14" width="65" hidden="0" customWidth="1"/>
  </cols>
  <sheetData>
    <row r="1" ht="32" customHeight="1">
      <c r="A1" s="6" t="str">
        <v>Timeline</v>
      </c>
      <c r="B1" s="6" t="str">
        <v>Timeline</v>
      </c>
      <c r="C1" s="6" t="str">
        <v>Timeline</v>
      </c>
      <c r="D1" s="6" t="str">
        <v>Timeline</v>
      </c>
      <c r="E1" s="6" t="str">
        <v>Timeline</v>
      </c>
      <c r="F1" s="6" t="str">
        <v>Timeline</v>
      </c>
      <c r="G1" s="6" t="str">
        <v>Timeline</v>
      </c>
      <c r="H1" s="6" t="str">
        <v>Timeline</v>
      </c>
      <c r="I1" s="3"/>
      <c r="J1" s="3"/>
      <c r="K1" s="3"/>
      <c r="L1" s="3"/>
      <c r="M1" s="3"/>
      <c r="N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c r="J2" s="3"/>
      <c r="K2" s="3"/>
      <c r="L2" s="3"/>
      <c r="M2" s="3"/>
      <c r="N2" s="3"/>
    </row>
    <row r="3" ht="22" customHeight="1">
      <c r="A3" s="10" t="str">
        <v>Start Here / workbook navigation</v>
      </c>
      <c r="B3" s="10"/>
      <c r="C3" s="10"/>
      <c r="D3" s="10"/>
      <c r="E3" s="10"/>
      <c r="F3" s="10"/>
      <c r="G3" s="10"/>
      <c r="H3" s="10"/>
      <c r="I3" s="3"/>
      <c r="J3" s="3"/>
      <c r="K3" s="3"/>
      <c r="L3" s="3"/>
      <c r="M3" s="3"/>
      <c r="N3" s="3"/>
    </row>
    <row r="4" ht="46" customHeight="1">
      <c r="A4" s="12" t="str">
        <v>Retain original times and provenance. Sort normalized event time; distinguish ingestion delay and clock correction from causality.</v>
      </c>
      <c r="B4" s="12"/>
      <c r="C4" s="12"/>
      <c r="D4" s="12"/>
      <c r="E4" s="12"/>
      <c r="F4" s="12"/>
      <c r="G4" s="12"/>
      <c r="H4" s="12"/>
      <c r="I4" s="3"/>
      <c r="J4" s="3"/>
      <c r="K4" s="3"/>
      <c r="L4" s="3"/>
      <c r="M4" s="3"/>
      <c r="N4" s="3"/>
    </row>
    <row r="5">
      <c r="A5" s="3"/>
      <c r="B5" s="3"/>
      <c r="C5" s="3"/>
      <c r="D5" s="3"/>
      <c r="E5" s="3"/>
      <c r="F5" s="3"/>
      <c r="G5" s="3"/>
      <c r="H5" s="3"/>
      <c r="I5" s="3"/>
      <c r="J5" s="3"/>
      <c r="K5" s="3"/>
      <c r="L5" s="3"/>
      <c r="M5" s="3"/>
      <c r="N5" s="3"/>
    </row>
    <row r="6">
      <c r="A6" s="3"/>
      <c r="B6" s="3"/>
      <c r="C6" s="3"/>
      <c r="D6" s="3"/>
      <c r="E6" s="3"/>
      <c r="F6" s="3"/>
      <c r="G6" s="3"/>
      <c r="H6" s="3"/>
      <c r="I6" s="3"/>
      <c r="J6" s="3"/>
      <c r="K6" s="3"/>
      <c r="L6" s="3"/>
      <c r="M6" s="3"/>
      <c r="N6" s="3"/>
    </row>
    <row r="7" ht="33" customHeight="1">
      <c r="A7" s="16" t="str">
        <v>ID</v>
      </c>
      <c r="B7" s="16" t="str">
        <v>Source / pointer</v>
      </c>
      <c r="C7" s="16" t="str">
        <v>Original timestamp</v>
      </c>
      <c r="D7" s="16" t="str">
        <v>Event time (UTC)</v>
      </c>
      <c r="E7" s="16" t="str">
        <v>Ingested (UTC)</v>
      </c>
      <c r="F7" s="16" t="str">
        <v>Correction (s)</v>
      </c>
      <c r="G7" s="16" t="str">
        <v>Correction basis</v>
      </c>
      <c r="H7" s="16" t="str">
        <v>Entities</v>
      </c>
      <c r="I7" s="16" t="str">
        <v>Session</v>
      </c>
      <c r="J7" s="16" t="str">
        <v>Event type</v>
      </c>
      <c r="K7" s="16" t="str">
        <v>Observation</v>
      </c>
      <c r="L7" s="16" t="str">
        <v>Interpretation</v>
      </c>
      <c r="M7" s="16" t="str">
        <v>Confidence</v>
      </c>
      <c r="N7" s="16" t="str">
        <v>Source details</v>
      </c>
    </row>
    <row r="8" ht="38" customHeight="1">
      <c r="A8" s="19" t="str">
        <v>EVT-001</v>
      </c>
      <c r="B8" s="19" t="str">
        <v>EVID-IDENTITY /events/0</v>
      </c>
      <c r="C8" s="19" t="inlineStr">
        <is>
          <t>2026-10-12T08:00:00Z</t>
        </is>
      </c>
      <c r="D8" s="31" t="d">
        <v>2026-10-12T08:00:00.000Z</v>
      </c>
      <c r="E8" s="31" t="d">
        <v>2026-10-12T08:00:30.000Z</v>
      </c>
      <c r="F8" s="33" t="n">
        <v>0</v>
      </c>
      <c r="G8" s="19" t="str">
        <v>No correction applied; retain source offset.</v>
      </c>
      <c r="H8" s="19" t="str">
        <v>ENT-ALEX</v>
      </c>
      <c r="I8" s="19" t="str">
        <v>SES-BASE</v>
      </c>
      <c r="J8" s="19" t="str">
        <v>SignInSuccess</v>
      </c>
      <c r="K8" s="19" t="str">
        <v>Known owner sign-in from usual documentation IP.</v>
      </c>
      <c r="L8" s="19" t="str">
        <v>Context only; no maliciousness inferred from this record alone.</v>
      </c>
      <c r="M8" s="35" t="str">
        <v>Not assessed</v>
      </c>
      <c r="N8" s="19" t="str">
        <v>{"sourceIp":"198.51.100.20","correlationId":"IC-BASE","authClaim":"MFA reported satisfied"}</v>
      </c>
    </row>
    <row r="9" ht="38" customHeight="1">
      <c r="A9" s="20" t="str">
        <v>EVT-002</v>
      </c>
      <c r="B9" s="20" t="str">
        <v>EVID-VPN /events/0</v>
      </c>
      <c r="C9" s="20" t="inlineStr">
        <is>
          <t>2026-10-12T08:03:00Z</t>
        </is>
      </c>
      <c r="D9" s="32" t="d">
        <v>2026-10-12T08:03:00.000Z</v>
      </c>
      <c r="E9" s="32" t="d">
        <v>2026-10-12T08:03:30.000Z</v>
      </c>
      <c r="F9" s="34" t="n">
        <v>0</v>
      </c>
      <c r="G9" s="20" t="str">
        <v>No correction applied; retain source offset.</v>
      </c>
      <c r="H9" s="20" t="str">
        <v>ENT-ALEX</v>
      </c>
      <c r="I9" s="20" t="str">
        <v>SES-BASE</v>
      </c>
      <c r="J9" s="20" t="str">
        <v>TunnelEstablished</v>
      </c>
      <c r="K9" s="20" t="str">
        <v>Known owner VPN assigned 10.20.0.14.</v>
      </c>
      <c r="L9" s="20" t="str">
        <v>Context only; no maliciousness inferred from this record alone.</v>
      </c>
      <c r="M9" s="35" t="str">
        <v>Not assessed</v>
      </c>
      <c r="N9" s="20" t="str">
        <v>{"vpnSession":"V-14","sourceIp":"198.51.100.20","assignedIp":"10.20.0.14"}</v>
      </c>
    </row>
    <row r="10" ht="25" customHeight="1">
      <c r="A10" s="19" t="str">
        <v>EVT-003</v>
      </c>
      <c r="B10" s="19" t="str">
        <v>EVID-WINDOWS /events/0</v>
      </c>
      <c r="C10" s="19" t="inlineStr">
        <is>
          <t>2026-10-12T08:05:00Z</t>
        </is>
      </c>
      <c r="D10" s="31" t="d">
        <v>2026-10-12T08:05:00.000Z</v>
      </c>
      <c r="E10" s="31" t="d">
        <v>2026-10-12T08:05:30.000Z</v>
      </c>
      <c r="F10" s="33" t="n">
        <v>0</v>
      </c>
      <c r="G10" s="19" t="str">
        <v>No correction applied; retain source offset.</v>
      </c>
      <c r="H10" s="19" t="str">
        <v>ENT-ALEX; ENT-APP</v>
      </c>
      <c r="I10" s="19" t="str">
        <v>SES-BASE</v>
      </c>
      <c r="J10" s="19" t="str">
        <v>RemoteInteractiveLogon</v>
      </c>
      <c r="K10" s="19" t="str">
        <v>Baseline RDP to APP-01 from assigned VPN IP.</v>
      </c>
      <c r="L10" s="19" t="str">
        <v>Context only; no maliciousness inferred from this record alone.</v>
      </c>
      <c r="M10" s="35" t="str">
        <v>Not assessed</v>
      </c>
      <c r="N10" s="19" t="str">
        <v>{"logonId":"L-114","sourceIp":"10.20.0.14"}</v>
      </c>
    </row>
    <row r="11" ht="38" customHeight="1">
      <c r="A11" s="20" t="str">
        <v>EVT-004</v>
      </c>
      <c r="B11" s="20" t="str">
        <v>EVID-ENDPOINT /events/0</v>
      </c>
      <c r="C11" s="20" t="inlineStr">
        <is>
          <t>2026-10-12T08:08:00Z</t>
        </is>
      </c>
      <c r="D11" s="32" t="d">
        <v>2026-10-12T08:08:00.000Z</v>
      </c>
      <c r="E11" s="32" t="d">
        <v>2026-10-12T08:08:30.000Z</v>
      </c>
      <c r="F11" s="34" t="n">
        <v>0</v>
      </c>
      <c r="G11" s="20" t="str">
        <v>No correction applied; retain source offset.</v>
      </c>
      <c r="H11" s="20" t="str">
        <v>ENT-ALEX; ENT-APP</v>
      </c>
      <c r="I11" s="20" t="str">
        <v>SES-BASE</v>
      </c>
      <c r="J11" s="20" t="str">
        <v>ProcessStart</v>
      </c>
      <c r="K11" s="20" t="str">
        <v>Approved report-health diagnostic run.</v>
      </c>
      <c r="L11" s="20" t="str">
        <v>Context only; no maliciousness inferred from this record alone.</v>
      </c>
      <c r="M11" s="35" t="str">
        <v>Not assessed</v>
      </c>
      <c r="N11" s="20" t="str">
        <v>{"processId":"P-114","parent":"explorer.exe","image":"report-health.exe"}</v>
      </c>
    </row>
    <row r="12" ht="25" customHeight="1">
      <c r="A12" s="19" t="str">
        <v>EVT-005</v>
      </c>
      <c r="B12" s="19" t="str">
        <v>EVID-CLOUD /events/0</v>
      </c>
      <c r="C12" s="19" t="inlineStr">
        <is>
          <t>2026-10-12T08:12:00Z</t>
        </is>
      </c>
      <c r="D12" s="31" t="d">
        <v>2026-10-12T08:12:00.000Z</v>
      </c>
      <c r="E12" s="31" t="d">
        <v>2026-10-12T08:12:30.000Z</v>
      </c>
      <c r="F12" s="33" t="n">
        <v>0</v>
      </c>
      <c r="G12" s="19" t="str">
        <v>No correction applied; retain source offset.</v>
      </c>
      <c r="H12" s="19" t="str">
        <v>ENT-ALEX; ENT-CLOUD</v>
      </c>
      <c r="I12" s="19" t="str">
        <v>SES-BASE</v>
      </c>
      <c r="J12" s="19" t="str">
        <v>DocumentRead</v>
      </c>
      <c r="K12" s="19" t="str">
        <v>Known-owner read of the operations guide.</v>
      </c>
      <c r="L12" s="19" t="str">
        <v>Context only; no maliciousness inferred from this record alone.</v>
      </c>
      <c r="M12" s="35" t="str">
        <v>Not assessed</v>
      </c>
      <c r="N12" s="19" t="str">
        <v>{"objectId":"OPS-GUIDE","operationResult":"Success"}</v>
      </c>
    </row>
    <row r="13" ht="25" customHeight="1">
      <c r="A13" s="20" t="str">
        <v>EVT-006</v>
      </c>
      <c r="B13" s="20" t="str">
        <v>EVID-NETWORK /events/0</v>
      </c>
      <c r="C13" s="20" t="inlineStr">
        <is>
          <t>2026-10-12T09:00:00Z</t>
        </is>
      </c>
      <c r="D13" s="32" t="d">
        <v>2026-10-12T09:00:00.000Z</v>
      </c>
      <c r="E13" s="32" t="d">
        <v>2026-10-12T09:00:30.000Z</v>
      </c>
      <c r="F13" s="34" t="n">
        <v>0</v>
      </c>
      <c r="G13" s="20" t="str">
        <v>No correction applied; retain source offset.</v>
      </c>
      <c r="H13" s="20" t="str">
        <v>ENT-SVC</v>
      </c>
      <c r="I13" s="20"/>
      <c r="J13" s="20" t="str">
        <v>ScheduledHttpsFlow</v>
      </c>
      <c r="K13" s="20" t="str">
        <v>Routine backup-network flow; separate service context.</v>
      </c>
      <c r="L13" s="20" t="str">
        <v>Context only; no maliciousness inferred from this record alone.</v>
      </c>
      <c r="M13" s="35" t="str">
        <v>Not assessed</v>
      </c>
      <c r="N13" s="20" t="str">
        <v>{"destination":"backup.example.test","bytesOut":122880}</v>
      </c>
    </row>
    <row r="14" ht="25" customHeight="1">
      <c r="A14" s="19" t="str">
        <v>EVT-007</v>
      </c>
      <c r="B14" s="19" t="str">
        <v>EVID-WINDOWS /events/1</v>
      </c>
      <c r="C14" s="19" t="inlineStr">
        <is>
          <t>2026-10-12T09:05:00Z</t>
        </is>
      </c>
      <c r="D14" s="31" t="d">
        <v>2026-10-12T09:04:59.999Z</v>
      </c>
      <c r="E14" s="31" t="d">
        <v>2026-10-12T09:05:30.000Z</v>
      </c>
      <c r="F14" s="33" t="n">
        <v>0</v>
      </c>
      <c r="G14" s="19" t="str">
        <v>No correction applied; retain source offset.</v>
      </c>
      <c r="H14" s="19" t="str">
        <v>ENT-ALEX; ENT-APP</v>
      </c>
      <c r="I14" s="19" t="str">
        <v>SES-BASE</v>
      </c>
      <c r="J14" s="19" t="str">
        <v>Logoff</v>
      </c>
      <c r="K14" s="19" t="str">
        <v>Known owner L-114 logoff.</v>
      </c>
      <c r="L14" s="19" t="str">
        <v>Context only; no maliciousness inferred from this record alone.</v>
      </c>
      <c r="M14" s="35" t="str">
        <v>Not assessed</v>
      </c>
      <c r="N14" s="19" t="str">
        <v>{"logonId":"L-114"}</v>
      </c>
    </row>
    <row r="15" ht="25" customHeight="1">
      <c r="A15" s="20" t="str">
        <v>EVT-008</v>
      </c>
      <c r="B15" s="20" t="str">
        <v>EVID-VPN /events/1</v>
      </c>
      <c r="C15" s="20" t="inlineStr">
        <is>
          <t>2026-10-12T09:07:00Z</t>
        </is>
      </c>
      <c r="D15" s="32" t="d">
        <v>2026-10-12T09:07:00.000Z</v>
      </c>
      <c r="E15" s="32" t="d">
        <v>2026-10-12T09:07:30.000Z</v>
      </c>
      <c r="F15" s="34" t="n">
        <v>0</v>
      </c>
      <c r="G15" s="20" t="str">
        <v>No correction applied; retain source offset.</v>
      </c>
      <c r="H15" s="20" t="str">
        <v>ENT-ALEX</v>
      </c>
      <c r="I15" s="20" t="str">
        <v>SES-BASE</v>
      </c>
      <c r="J15" s="20" t="str">
        <v>TunnelEnded</v>
      </c>
      <c r="K15" s="20" t="str">
        <v>Baseline V-14 tunnel ended.</v>
      </c>
      <c r="L15" s="20" t="str">
        <v>Context only; no maliciousness inferred from this record alone.</v>
      </c>
      <c r="M15" s="35" t="str">
        <v>Not assessed</v>
      </c>
      <c r="N15" s="20" t="str">
        <v>{"vpnSession":"V-14"}</v>
      </c>
    </row>
    <row r="16" ht="38" customHeight="1">
      <c r="A16" s="19" t="str">
        <v>EVT-009</v>
      </c>
      <c r="B16" s="19" t="str">
        <v>EVID-IDENTITY /events/1</v>
      </c>
      <c r="C16" s="19" t="inlineStr">
        <is>
          <t>2026-10-12T13:00:00Z</t>
        </is>
      </c>
      <c r="D16" s="31" t="d">
        <v>2026-10-12T13:00:00.000Z</v>
      </c>
      <c r="E16" s="31" t="d">
        <v>2026-10-12T13:00:30.000Z</v>
      </c>
      <c r="F16" s="33" t="n">
        <v>0</v>
      </c>
      <c r="G16" s="19" t="str">
        <v>No correction applied; retain source offset.</v>
      </c>
      <c r="H16" s="19" t="str">
        <v>ENT-ALEX</v>
      </c>
      <c r="I16" s="19" t="str">
        <v>SES-BASE</v>
      </c>
      <c r="J16" s="19" t="str">
        <v>SessionRefresh</v>
      </c>
      <c r="K16" s="19" t="str">
        <v>Routine owner refresh; no inference of all-day device possession.</v>
      </c>
      <c r="L16" s="19" t="str">
        <v>Context only; no maliciousness inferred from this record alone.</v>
      </c>
      <c r="M16" s="35" t="str">
        <v>Not assessed</v>
      </c>
      <c r="N16" s="19" t="str">
        <v>{}</v>
      </c>
    </row>
    <row r="17" ht="25" customHeight="1">
      <c r="A17" s="20" t="str">
        <v>EVT-010</v>
      </c>
      <c r="B17" s="20" t="str">
        <v>EVID-CLOUD /events/1</v>
      </c>
      <c r="C17" s="20" t="inlineStr">
        <is>
          <t>2026-10-12T13:02:00Z</t>
        </is>
      </c>
      <c r="D17" s="32" t="d">
        <v>2026-10-12T13:02:00.000Z</v>
      </c>
      <c r="E17" s="32" t="d">
        <v>2026-10-12T13:02:30.000Z</v>
      </c>
      <c r="F17" s="34" t="n">
        <v>0</v>
      </c>
      <c r="G17" s="20" t="str">
        <v>No correction applied; retain source offset.</v>
      </c>
      <c r="H17" s="20" t="str">
        <v>ENT-ALEX; ENT-CLOUD</v>
      </c>
      <c r="I17" s="20" t="str">
        <v>SES-BASE</v>
      </c>
      <c r="J17" s="20" t="str">
        <v>ListDocuments</v>
      </c>
      <c r="K17" s="20" t="str">
        <v>Ordinary operations-library listing.</v>
      </c>
      <c r="L17" s="20" t="str">
        <v>Context only; no maliciousness inferred from this record alone.</v>
      </c>
      <c r="M17" s="35" t="str">
        <v>Not assessed</v>
      </c>
      <c r="N17" s="20" t="str">
        <v>{"library":"Operations"}</v>
      </c>
    </row>
    <row r="18" ht="25" customHeight="1">
      <c r="A18" s="19" t="str">
        <v>EVT-011</v>
      </c>
      <c r="B18" s="19" t="str">
        <v>EVID-ENDPOINT /events/1</v>
      </c>
      <c r="C18" s="19" t="inlineStr">
        <is>
          <t>2026-10-12T18:00:00Z</t>
        </is>
      </c>
      <c r="D18" s="31" t="d">
        <v>2026-10-12T18:00:00.000Z</v>
      </c>
      <c r="E18" s="31" t="d">
        <v>2026-10-12T18:00:30.000Z</v>
      </c>
      <c r="F18" s="33" t="n">
        <v>0</v>
      </c>
      <c r="G18" s="19" t="str">
        <v>No correction applied; retain source offset.</v>
      </c>
      <c r="H18" s="19" t="str">
        <v>ENT-OPS; ENT-APP</v>
      </c>
      <c r="I18" s="19" t="str">
        <v>SES-OPS</v>
      </c>
      <c r="J18" s="19" t="str">
        <v>ScheduledTaskCreated</v>
      </c>
      <c r="K18" s="19" t="str">
        <v>PatchWindow task created by approved operator.</v>
      </c>
      <c r="L18" s="19" t="str">
        <v>Context only; no maliciousness inferred from this record alone.</v>
      </c>
      <c r="M18" s="35" t="str">
        <v>Not assessed</v>
      </c>
      <c r="N18" s="19" t="str">
        <v>{"task":"PatchWindow","changeId":"CHG-SIM-104"}</v>
      </c>
    </row>
    <row r="19" ht="25" customHeight="1">
      <c r="A19" s="20" t="str">
        <v>EVT-012</v>
      </c>
      <c r="B19" s="20" t="str">
        <v>EVID-WINDOWS /events/2</v>
      </c>
      <c r="C19" s="20" t="inlineStr">
        <is>
          <t>2026-10-12T18:00:05Z</t>
        </is>
      </c>
      <c r="D19" s="32" t="d">
        <v>2026-10-12T18:00:05.000Z</v>
      </c>
      <c r="E19" s="32" t="d">
        <v>2026-10-12T18:00:35.000Z</v>
      </c>
      <c r="F19" s="34" t="n">
        <v>0</v>
      </c>
      <c r="G19" s="20" t="str">
        <v>No correction applied; retain source offset.</v>
      </c>
      <c r="H19" s="20" t="str">
        <v>ENT-OPS; ENT-APP</v>
      </c>
      <c r="I19" s="20" t="str">
        <v>SES-OPS</v>
      </c>
      <c r="J19" s="20" t="str">
        <v>TaskRegistration</v>
      </c>
      <c r="K19" s="20" t="str">
        <v>PatchWindow registration matches separate ops account.</v>
      </c>
      <c r="L19" s="20" t="str">
        <v>Context only; no maliciousness inferred from this record alone.</v>
      </c>
      <c r="M19" s="35" t="str">
        <v>Not assessed</v>
      </c>
      <c r="N19" s="20" t="str">
        <v>{"task":"PatchWindow"}</v>
      </c>
    </row>
    <row r="20" ht="25" customHeight="1">
      <c r="A20" s="19" t="str">
        <v>EVT-013</v>
      </c>
      <c r="B20" s="19" t="str">
        <v>EVID-ENDPOINT /events/2</v>
      </c>
      <c r="C20" s="19" t="inlineStr">
        <is>
          <t>2026-10-12T18:05:00Z</t>
        </is>
      </c>
      <c r="D20" s="31" t="d">
        <v>2026-10-12T18:04:59.999Z</v>
      </c>
      <c r="E20" s="31" t="d">
        <v>2026-10-12T18:05:30.000Z</v>
      </c>
      <c r="F20" s="33" t="n">
        <v>0</v>
      </c>
      <c r="G20" s="19" t="str">
        <v>No correction applied; retain source offset.</v>
      </c>
      <c r="H20" s="19" t="str">
        <v>ENT-OPS; ENT-APP</v>
      </c>
      <c r="I20" s="19" t="str">
        <v>SES-OPS</v>
      </c>
      <c r="J20" s="19" t="str">
        <v>TaskExecution</v>
      </c>
      <c r="K20" s="19" t="str">
        <v>Approved patch task executes signed maintenance image.</v>
      </c>
      <c r="L20" s="19" t="str">
        <v>Context only; no maliciousness inferred from this record alone.</v>
      </c>
      <c r="M20" s="35" t="str">
        <v>Not assessed</v>
      </c>
      <c r="N20" s="19" t="str">
        <v>{"task":"PatchWindow","image":"maintenance-agent.exe"}</v>
      </c>
    </row>
    <row r="21" ht="25" customHeight="1">
      <c r="A21" s="20" t="str">
        <v>EVT-014</v>
      </c>
      <c r="B21" s="20" t="str">
        <v>EVID-NETWORK /events/1</v>
      </c>
      <c r="C21" s="20" t="inlineStr">
        <is>
          <t>2026-10-12T18:08:00Z</t>
        </is>
      </c>
      <c r="D21" s="32" t="d">
        <v>2026-10-12T18:08:00.000Z</v>
      </c>
      <c r="E21" s="32" t="d">
        <v>2026-10-12T18:08:30.000Z</v>
      </c>
      <c r="F21" s="34" t="n">
        <v>0</v>
      </c>
      <c r="G21" s="20" t="str">
        <v>No correction applied; retain source offset.</v>
      </c>
      <c r="H21" s="20" t="str">
        <v>ENT-OPS; ENT-APP</v>
      </c>
      <c r="I21" s="20" t="str">
        <v>SES-OPS</v>
      </c>
      <c r="J21" s="20" t="str">
        <v>ScheduledHttpsFlow</v>
      </c>
      <c r="K21" s="20" t="str">
        <v>Patch repository download matches approved window.</v>
      </c>
      <c r="L21" s="20" t="str">
        <v>Context only; no maliciousness inferred from this record alone.</v>
      </c>
      <c r="M21" s="35" t="str">
        <v>Not assessed</v>
      </c>
      <c r="N21" s="20" t="str">
        <v>{"destination":"updates.example.test"}</v>
      </c>
    </row>
    <row r="22" ht="25" customHeight="1">
      <c r="A22" s="19" t="str">
        <v>EVT-015</v>
      </c>
      <c r="B22" s="19" t="str">
        <v>EVID-CLOUD /events/2</v>
      </c>
      <c r="C22" s="19" t="inlineStr">
        <is>
          <t>2026-10-12T18:10:00Z</t>
        </is>
      </c>
      <c r="D22" s="31" t="d">
        <v>2026-10-12T18:10:00.000Z</v>
      </c>
      <c r="E22" s="31" t="d">
        <v>2026-10-12T18:10:30.000Z</v>
      </c>
      <c r="F22" s="33" t="n">
        <v>0</v>
      </c>
      <c r="G22" s="19" t="str">
        <v>No correction applied; retain source offset.</v>
      </c>
      <c r="H22" s="19" t="str">
        <v>ENT-SVC; ENT-CLOUD</v>
      </c>
      <c r="I22" s="19"/>
      <c r="J22" s="19" t="str">
        <v>BackupRead</v>
      </c>
      <c r="K22" s="19" t="str">
        <v>Separate service identity reads scheduled backup manifest.</v>
      </c>
      <c r="L22" s="19" t="str">
        <v>Context only; no maliciousness inferred from this record alone.</v>
      </c>
      <c r="M22" s="35" t="str">
        <v>Not assessed</v>
      </c>
      <c r="N22" s="19" t="str">
        <v>{"objectId":"BACKUP-MANIFEST","operationResult":"Success"}</v>
      </c>
    </row>
    <row r="23" ht="38" customHeight="1">
      <c r="A23" s="20" t="str">
        <v>EVT-016</v>
      </c>
      <c r="B23" s="20" t="str">
        <v>EVID-IDENTITY /events/2</v>
      </c>
      <c r="C23" s="20" t="inlineStr">
        <is>
          <t>2026-10-13T09:01:00Z</t>
        </is>
      </c>
      <c r="D23" s="32" t="d">
        <v>2026-10-13T09:01:00.000Z</v>
      </c>
      <c r="E23" s="32" t="d">
        <v>2026-10-13T09:01:30.000Z</v>
      </c>
      <c r="F23" s="34" t="n">
        <v>0</v>
      </c>
      <c r="G23" s="20" t="str">
        <v>No correction applied; retain source offset.</v>
      </c>
      <c r="H23" s="20" t="str">
        <v>ENT-ALEX</v>
      </c>
      <c r="I23" s="20"/>
      <c r="J23" s="20" t="str">
        <v>SignInFailure</v>
      </c>
      <c r="K23" s="20" t="str">
        <v>Alex account rejected from unfamiliar documentation IP.</v>
      </c>
      <c r="L23" s="20" t="str">
        <v>Context only; no maliciousness inferred from this record alone.</v>
      </c>
      <c r="M23" s="35" t="str">
        <v>Not assessed</v>
      </c>
      <c r="N23" s="20" t="str">
        <v>{"sourceIp":"203.0.113.44","result":"Invalid credential","correlationId":"IC-76"}</v>
      </c>
    </row>
    <row r="24" ht="52" customHeight="1">
      <c r="A24" s="19" t="str">
        <v>EVT-017</v>
      </c>
      <c r="B24" s="19" t="str">
        <v>EVID-IDENTITY /events/3</v>
      </c>
      <c r="C24" s="19" t="inlineStr">
        <is>
          <t>2026-10-13T09:03:00Z</t>
        </is>
      </c>
      <c r="D24" s="31" t="d">
        <v>2026-10-13T09:03:00.000Z</v>
      </c>
      <c r="E24" s="31" t="d">
        <v>2026-10-13T09:03:30.000Z</v>
      </c>
      <c r="F24" s="33" t="n">
        <v>0</v>
      </c>
      <c r="G24" s="19" t="str">
        <v>No correction applied; retain source offset.</v>
      </c>
      <c r="H24" s="19" t="str">
        <v>ENT-ALEX</v>
      </c>
      <c r="I24" s="19" t="str">
        <v>SES-UNKNOWN</v>
      </c>
      <c r="J24" s="19" t="str">
        <v>SignInSuccess</v>
      </c>
      <c r="K24" s="19" t="str">
        <v>Alex sign-in accepted from unfamiliar source; owner later denies it.</v>
      </c>
      <c r="L24" s="19" t="str">
        <v>Identity/session access is accepted but denied by the fictional holder. Acquisition method is unknown.</v>
      </c>
      <c r="M24" s="35" t="str">
        <v>High</v>
      </c>
      <c r="N24" s="19" t="str">
        <v>{"sourceIp":"203.0.113.44","correlationId":"IC-77","authClaim":"Provider reports MFA satisfied; acquisition/authentication chain unavailable"}</v>
      </c>
    </row>
    <row r="25" ht="38" customHeight="1">
      <c r="A25" s="20" t="str">
        <v>EVT-018</v>
      </c>
      <c r="B25" s="20" t="str">
        <v>EVID-IDENTITY /events/4</v>
      </c>
      <c r="C25" s="20" t="inlineStr">
        <is>
          <t>2026-10-13T09:04:00Z</t>
        </is>
      </c>
      <c r="D25" s="32" t="d">
        <v>2026-10-13T09:04:00.000Z</v>
      </c>
      <c r="E25" s="32" t="d">
        <v>2026-10-13T09:04:30.000Z</v>
      </c>
      <c r="F25" s="34" t="n">
        <v>0</v>
      </c>
      <c r="G25" s="20" t="str">
        <v>No correction applied; retain source offset.</v>
      </c>
      <c r="H25" s="20" t="str">
        <v>ENT-ALEX</v>
      </c>
      <c r="I25" s="20" t="str">
        <v>SES-UNKNOWN</v>
      </c>
      <c r="J25" s="20" t="str">
        <v>ApplicationAssertion</v>
      </c>
      <c r="K25" s="20" t="str">
        <v>VPN assertion issued for IC-77.</v>
      </c>
      <c r="L25" s="20" t="str">
        <v>Context only; no maliciousness inferred from this record alone.</v>
      </c>
      <c r="M25" s="35" t="str">
        <v>Not assessed</v>
      </c>
      <c r="N25" s="20" t="str">
        <v>{"correlationId":"IC-77","application":"Example VPN","assertionId":"ASSERT-77"}</v>
      </c>
    </row>
    <row r="26" ht="38" customHeight="1">
      <c r="A26" s="19" t="str">
        <v>EVT-019</v>
      </c>
      <c r="B26" s="19" t="str">
        <v>EVID-VPN /events/2</v>
      </c>
      <c r="C26" s="19" t="inlineStr">
        <is>
          <t>2026-10-13T09:05:00Z</t>
        </is>
      </c>
      <c r="D26" s="31" t="d">
        <v>2026-10-13T09:04:59.999Z</v>
      </c>
      <c r="E26" s="31" t="d">
        <v>2026-10-13T09:05:30.000Z</v>
      </c>
      <c r="F26" s="33" t="n">
        <v>0</v>
      </c>
      <c r="G26" s="19" t="str">
        <v>No correction applied; retain source offset.</v>
      </c>
      <c r="H26" s="19" t="str">
        <v>ENT-ALEX</v>
      </c>
      <c r="I26" s="19" t="str">
        <v>SES-UNKNOWN</v>
      </c>
      <c r="J26" s="19" t="str">
        <v>TunnelEstablished</v>
      </c>
      <c r="K26" s="19" t="str">
        <v>V-77 binds ASSERT-77 to assigned 10.20.0.77.</v>
      </c>
      <c r="L26" s="19" t="str">
        <v>Identity/session access is accepted but denied by the fictional holder. Acquisition method is unknown.</v>
      </c>
      <c r="M26" s="35" t="str">
        <v>High</v>
      </c>
      <c r="N26" s="19" t="str">
        <v>{"vpnSession":"V-77","assertionId":"ASSERT-77","sourceIp":"203.0.113.44","assignedIp":"10.20.0.77"}</v>
      </c>
    </row>
    <row r="27" ht="38" customHeight="1">
      <c r="A27" s="20" t="str">
        <v>EVT-020</v>
      </c>
      <c r="B27" s="20" t="str">
        <v>EVID-NETWORK /events/2</v>
      </c>
      <c r="C27" s="20" t="inlineStr">
        <is>
          <t>2026-10-13T09:07:00Z</t>
        </is>
      </c>
      <c r="D27" s="32" t="d">
        <v>2026-10-13T09:07:00.000Z</v>
      </c>
      <c r="E27" s="32" t="d">
        <v>2026-10-13T09:07:30.000Z</v>
      </c>
      <c r="F27" s="34" t="n">
        <v>0</v>
      </c>
      <c r="G27" s="20" t="str">
        <v>No correction applied; retain source offset.</v>
      </c>
      <c r="H27" s="20" t="str">
        <v>ENT-ALEX; ENT-APP</v>
      </c>
      <c r="I27" s="20" t="str">
        <v>SES-UNKNOWN</v>
      </c>
      <c r="J27" s="20" t="str">
        <v>RdpFlow</v>
      </c>
      <c r="K27" s="20" t="str">
        <v>10.20.0.77 connects to APP-01 RDP service.</v>
      </c>
      <c r="L27" s="20" t="str">
        <v>VPN assignment, RDP flow and destination logon correlate. Source IP alone would be insufficient.</v>
      </c>
      <c r="M27" s="35" t="str">
        <v>High</v>
      </c>
      <c r="N27" s="20" t="str">
        <v>{"sourceIp":"10.20.0.77","destinationIp":"10.30.0.50","destinationPort":3389}</v>
      </c>
    </row>
    <row r="28" ht="38" customHeight="1">
      <c r="A28" s="19" t="str">
        <v>EVT-021</v>
      </c>
      <c r="B28" s="19" t="str">
        <v>EVID-WINDOWS /events/3</v>
      </c>
      <c r="C28" s="19" t="inlineStr">
        <is>
          <t>2026-10-13T09:07:05Z</t>
        </is>
      </c>
      <c r="D28" s="31" t="d">
        <v>2026-10-13T09:07:05.000Z</v>
      </c>
      <c r="E28" s="31" t="d">
        <v>2026-10-13T09:07:35.000Z</v>
      </c>
      <c r="F28" s="33" t="n">
        <v>0</v>
      </c>
      <c r="G28" s="19" t="str">
        <v>No correction applied; retain source offset.</v>
      </c>
      <c r="H28" s="19" t="str">
        <v>ENT-ALEX; ENT-APP</v>
      </c>
      <c r="I28" s="19" t="str">
        <v>SES-UNKNOWN</v>
      </c>
      <c r="J28" s="19" t="str">
        <v>RemoteInteractiveLogon</v>
      </c>
      <c r="K28" s="19" t="str">
        <v>APP-01 logon L-712 accepts Alex from assigned IP.</v>
      </c>
      <c r="L28" s="19" t="str">
        <v>VPN assignment, RDP flow and destination logon correlate. Source IP alone would be insufficient.</v>
      </c>
      <c r="M28" s="35" t="str">
        <v>High</v>
      </c>
      <c r="N28" s="19" t="str">
        <v>{"logonId":"L-712","sourceIp":"10.20.0.77"}</v>
      </c>
    </row>
    <row r="29" ht="38" customHeight="1">
      <c r="A29" s="20" t="str">
        <v>EVT-022</v>
      </c>
      <c r="B29" s="20" t="str">
        <v>EVID-ENDPOINT /events/3</v>
      </c>
      <c r="C29" s="20" t="inlineStr">
        <is>
          <t>2026-10-13T09:08:00Z</t>
        </is>
      </c>
      <c r="D29" s="32" t="d">
        <v>2026-10-13T09:08:00.000Z</v>
      </c>
      <c r="E29" s="32" t="d">
        <v>2026-10-13T09:08:30.000Z</v>
      </c>
      <c r="F29" s="34" t="n">
        <v>0</v>
      </c>
      <c r="G29" s="20" t="str">
        <v>No correction applied; retain source offset.</v>
      </c>
      <c r="H29" s="20" t="str">
        <v>ENT-ALEX; ENT-APP</v>
      </c>
      <c r="I29" s="20" t="str">
        <v>SES-UNKNOWN</v>
      </c>
      <c r="J29" s="20" t="str">
        <v>ProcessStart</v>
      </c>
      <c r="K29" s="20" t="str">
        <v>Identity-check utility executes in L-712.</v>
      </c>
      <c r="L29" s="20" t="str">
        <v>Context only; no maliciousness inferred from this record alone.</v>
      </c>
      <c r="M29" s="35" t="str">
        <v>Not assessed</v>
      </c>
      <c r="N29" s="20" t="str">
        <v>{"image":"whoami.exe","parent":"cmd.exe","logonId":"L-712","processId":"P-712"}</v>
      </c>
    </row>
    <row r="30" ht="38" customHeight="1">
      <c r="A30" s="19" t="str">
        <v>EVT-023</v>
      </c>
      <c r="B30" s="19" t="str">
        <v>EVID-ENDPOINT /events/4</v>
      </c>
      <c r="C30" s="19" t="inlineStr">
        <is>
          <t>2026-10-13T09:09:00Z</t>
        </is>
      </c>
      <c r="D30" s="31" t="d">
        <v>2026-10-13T09:09:00.000Z</v>
      </c>
      <c r="E30" s="31" t="d">
        <v>2026-10-13T09:09:30.000Z</v>
      </c>
      <c r="F30" s="33" t="n">
        <v>0</v>
      </c>
      <c r="G30" s="19" t="str">
        <v>No correction applied; retain source offset.</v>
      </c>
      <c r="H30" s="19" t="str">
        <v>ENT-ALEX; ENT-APP</v>
      </c>
      <c r="I30" s="19" t="str">
        <v>SES-UNKNOWN</v>
      </c>
      <c r="J30" s="19" t="str">
        <v>ScriptExecution</v>
      </c>
      <c r="K30" s="19" t="str">
        <v>PowerShell executes ReportCache.ps1 in L-712; content not supplied.</v>
      </c>
      <c r="L30" s="19" t="str">
        <v>Context only; no maliciousness inferred from this record alone.</v>
      </c>
      <c r="M30" s="35" t="str">
        <v>Not assessed</v>
      </c>
      <c r="N30" s="19" t="str">
        <v>{"image":"powershell.exe","script":"ReportCache.ps1","processId":"P-713","logonId":"L-712"}</v>
      </c>
    </row>
    <row r="31" ht="38" customHeight="1">
      <c r="A31" s="20" t="str">
        <v>EVT-024</v>
      </c>
      <c r="B31" s="20" t="str">
        <v>EVID-WINDOWS /events/4</v>
      </c>
      <c r="C31" s="20" t="inlineStr">
        <is>
          <t>2026-10-13T05:12:00-04:00</t>
        </is>
      </c>
      <c r="D31" s="32" t="d">
        <v>2026-10-13T09:10:00.000Z</v>
      </c>
      <c r="E31" s="32" t="d">
        <v>2026-10-13T09:10:30.000Z</v>
      </c>
      <c r="F31" s="34" t="n">
        <v>-120</v>
      </c>
      <c r="G31" s="20" t="str">
        <v>CTX-003: time-service review; source clock +120 seconds.</v>
      </c>
      <c r="H31" s="20" t="str">
        <v>ENT-ALEX; ENT-APP</v>
      </c>
      <c r="I31" s="20" t="str">
        <v>SES-UNKNOWN</v>
      </c>
      <c r="J31" s="20" t="str">
        <v>TaskRegistration</v>
      </c>
      <c r="K31" s="20" t="str">
        <v>ReportCache task registered under Alex; no matching approved change.</v>
      </c>
      <c r="L31" s="20" t="str">
        <v>Unapproved task registration and execution establish a user-context persistence mechanism.</v>
      </c>
      <c r="M31" s="35" t="str">
        <v>High</v>
      </c>
      <c r="N31" s="20" t="str">
        <v>{"task":"ReportCache","action":"ReportCache.ps1","trigger":"User logon"}</v>
      </c>
    </row>
    <row r="32" ht="38" customHeight="1">
      <c r="A32" s="19" t="str">
        <v>EVT-025</v>
      </c>
      <c r="B32" s="19" t="str">
        <v>EVID-ENDPOINT /events/5</v>
      </c>
      <c r="C32" s="19" t="inlineStr">
        <is>
          <t>2026-10-13T09:11:00Z</t>
        </is>
      </c>
      <c r="D32" s="31" t="d">
        <v>2026-10-13T09:11:00.000Z</v>
      </c>
      <c r="E32" s="31" t="d">
        <v>2026-10-13T09:11:29.999Z</v>
      </c>
      <c r="F32" s="33" t="n">
        <v>0</v>
      </c>
      <c r="G32" s="19" t="str">
        <v>No correction applied; retain source offset.</v>
      </c>
      <c r="H32" s="19" t="str">
        <v>ENT-ALEX; ENT-APP</v>
      </c>
      <c r="I32" s="19" t="str">
        <v>SES-UNKNOWN</v>
      </c>
      <c r="J32" s="19" t="str">
        <v>TaskExecution</v>
      </c>
      <c r="K32" s="19" t="str">
        <v>ReportCache task invokes script in Alex context.</v>
      </c>
      <c r="L32" s="19" t="str">
        <v>Unapproved task registration and execution establish a user-context persistence mechanism.</v>
      </c>
      <c r="M32" s="35" t="str">
        <v>High</v>
      </c>
      <c r="N32" s="19" t="str">
        <v>{"task":"ReportCache","script":"ReportCache.ps1"}</v>
      </c>
    </row>
    <row r="33" ht="52" customHeight="1">
      <c r="A33" s="20" t="str">
        <v>EVT-026</v>
      </c>
      <c r="B33" s="20" t="str">
        <v>EVID-WINDOWS /events/5</v>
      </c>
      <c r="C33" s="20" t="inlineStr">
        <is>
          <t>2026-10-13T05:14:00-04:00</t>
        </is>
      </c>
      <c r="D33" s="32" t="d">
        <v>2026-10-13T09:12:00.000Z</v>
      </c>
      <c r="E33" s="32" t="d">
        <v>2026-10-13T09:12:30.000Z</v>
      </c>
      <c r="F33" s="34" t="n">
        <v>-120</v>
      </c>
      <c r="G33" s="20" t="str">
        <v>CTX-003: time-service review; source clock +120 seconds.</v>
      </c>
      <c r="H33" s="20" t="str">
        <v>ENT-ALEX; ENT-APP</v>
      </c>
      <c r="I33" s="20" t="str">
        <v>SES-UNKNOWN</v>
      </c>
      <c r="J33" s="20" t="str">
        <v>ReportFileAccess</v>
      </c>
      <c r="K33" s="20" t="str">
        <v>Selected report-file access under L-712; 31 distinct local paths in this record.</v>
      </c>
      <c r="L33" s="20" t="str">
        <v>Local access/staging and cloud download operations support collection activity. Final adversary objective and full external transfer are unknown.</v>
      </c>
      <c r="M33" s="35" t="str">
        <v>Moderate</v>
      </c>
      <c r="N33" s="20" t="str">
        <v>{"directory":"D:/Reports/Finance","distinctPaths":31}</v>
      </c>
    </row>
    <row r="34" ht="38" customHeight="1">
      <c r="A34" s="19" t="str">
        <v>EVT-027</v>
      </c>
      <c r="B34" s="19" t="str">
        <v>EVID-ENDPOINT /events/6</v>
      </c>
      <c r="C34" s="19" t="inlineStr">
        <is>
          <t>2026-10-13T09:13:00Z</t>
        </is>
      </c>
      <c r="D34" s="31" t="d">
        <v>2026-10-13T09:13:00.000Z</v>
      </c>
      <c r="E34" s="31" t="d">
        <v>2026-10-13T09:13:30.000Z</v>
      </c>
      <c r="F34" s="33" t="n">
        <v>0</v>
      </c>
      <c r="G34" s="19" t="str">
        <v>No correction applied; retain source offset.</v>
      </c>
      <c r="H34" s="19" t="str">
        <v>ENT-ALEX; ENT-APP</v>
      </c>
      <c r="I34" s="19" t="str">
        <v>SES-UNKNOWN</v>
      </c>
      <c r="J34" s="19" t="str">
        <v>ArchiveUtility</v>
      </c>
      <c r="K34" s="19" t="str">
        <v>Archive utility runs over local finance exports.</v>
      </c>
      <c r="L34" s="19" t="str">
        <v>Local archive creation supports staging, not proof of exfiltration.</v>
      </c>
      <c r="M34" s="35" t="str">
        <v>High</v>
      </c>
      <c r="N34" s="19" t="str">
        <v>{"image":"archive-utility.exe","input":"D:/Reports/Finance","output":"C:/Users/alex/AppData/Local/Temp/reports.zip"}</v>
      </c>
    </row>
    <row r="35" ht="38" customHeight="1">
      <c r="A35" s="20" t="str">
        <v>EVT-028</v>
      </c>
      <c r="B35" s="20" t="str">
        <v>EVID-ENDPOINT /events/7</v>
      </c>
      <c r="C35" s="20" t="inlineStr">
        <is>
          <t>2026-10-13T09:14:00Z</t>
        </is>
      </c>
      <c r="D35" s="32" t="d">
        <v>2026-10-13T09:14:00.000Z</v>
      </c>
      <c r="E35" s="32" t="d">
        <v>2026-10-13T09:14:29.999Z</v>
      </c>
      <c r="F35" s="34" t="n">
        <v>0</v>
      </c>
      <c r="G35" s="20" t="str">
        <v>No correction applied; retain source offset.</v>
      </c>
      <c r="H35" s="20" t="str">
        <v>ENT-ALEX; ENT-APP</v>
      </c>
      <c r="I35" s="20" t="str">
        <v>SES-UNKNOWN</v>
      </c>
      <c r="J35" s="20" t="str">
        <v>ArchiveCreated</v>
      </c>
      <c r="K35" s="20" t="str">
        <v>reports.zip is created locally; presence does not prove external transfer.</v>
      </c>
      <c r="L35" s="20" t="str">
        <v>Local archive creation supports staging, not proof of exfiltration.</v>
      </c>
      <c r="M35" s="35" t="str">
        <v>High</v>
      </c>
      <c r="N35" s="20" t="str">
        <v>{"path":"C:/Users/alex/AppData/Local/Temp/reports.zip","sizeBytes":4401392}</v>
      </c>
    </row>
    <row r="36" ht="38" customHeight="1">
      <c r="A36" s="19" t="str">
        <v>EVT-029</v>
      </c>
      <c r="B36" s="19" t="str">
        <v>EVID-NETWORK /events/3</v>
      </c>
      <c r="C36" s="19" t="inlineStr">
        <is>
          <t>2026-10-13T09:14:30Z</t>
        </is>
      </c>
      <c r="D36" s="31" t="d">
        <v>2026-10-13T09:14:29.999Z</v>
      </c>
      <c r="E36" s="31" t="d">
        <v>2026-10-13T09:15:00.000Z</v>
      </c>
      <c r="F36" s="33" t="n">
        <v>0</v>
      </c>
      <c r="G36" s="19" t="str">
        <v>No correction applied; retain source offset.</v>
      </c>
      <c r="H36" s="19" t="str">
        <v>ENT-APP</v>
      </c>
      <c r="I36" s="19"/>
      <c r="J36" s="19" t="str">
        <v>DnsResponse</v>
      </c>
      <c r="K36" s="19" t="str">
        <v>APP-01 resolves sync.example.test to documentation IP.</v>
      </c>
      <c r="L36" s="19" t="str">
        <v>The TLS destination is a candidate for investigation; content/process attribution does not establish command and control.</v>
      </c>
      <c r="M36" s="35" t="str">
        <v>Low</v>
      </c>
      <c r="N36" s="19" t="str">
        <v>{"query":"sync.example.test","answer":"192.0.2.88"}</v>
      </c>
    </row>
    <row r="37" ht="38" customHeight="1">
      <c r="A37" s="20" t="str">
        <v>EVT-030</v>
      </c>
      <c r="B37" s="20" t="str">
        <v>EVID-NETWORK /events/4</v>
      </c>
      <c r="C37" s="20" t="inlineStr">
        <is>
          <t>2026-10-13T09:15:00Z</t>
        </is>
      </c>
      <c r="D37" s="32" t="d">
        <v>2026-10-13T09:15:00.000Z</v>
      </c>
      <c r="E37" s="32" t="d">
        <v>2026-10-13T09:15:30.000Z</v>
      </c>
      <c r="F37" s="34" t="n">
        <v>0</v>
      </c>
      <c r="G37" s="20" t="str">
        <v>No correction applied; retain source offset.</v>
      </c>
      <c r="H37" s="20" t="str">
        <v>ENT-APP</v>
      </c>
      <c r="I37" s="20"/>
      <c r="J37" s="20" t="str">
        <v>HttpsFlow</v>
      </c>
      <c r="K37" s="20" t="str">
        <v>APP-01 has short TLS flow; content and process attribution absent.</v>
      </c>
      <c r="L37" s="20" t="str">
        <v>The TLS destination is a candidate for investigation; content/process attribution does not establish command and control.</v>
      </c>
      <c r="M37" s="35" t="str">
        <v>Low</v>
      </c>
      <c r="N37" s="20" t="str">
        <v>{"destinationIp":"192.0.2.88","destinationPort":443,"bytesOut":86000,"durationSeconds":40}</v>
      </c>
    </row>
    <row r="38" ht="38" customHeight="1">
      <c r="A38" s="19" t="str">
        <v>EVT-031</v>
      </c>
      <c r="B38" s="19" t="str">
        <v>EVID-WINDOWS /events/6</v>
      </c>
      <c r="C38" s="19" t="inlineStr">
        <is>
          <t>2026-10-13T09:16:00Z</t>
        </is>
      </c>
      <c r="D38" s="31" t="d">
        <v>2026-10-13T09:16:00.000Z</v>
      </c>
      <c r="E38" s="31" t="d">
        <v>2026-10-13T09:16:30.000Z</v>
      </c>
      <c r="F38" s="33" t="n">
        <v>0</v>
      </c>
      <c r="G38" s="19" t="str">
        <v>No correction applied; retain source offset.</v>
      </c>
      <c r="H38" s="19" t="str">
        <v>ENT-APP</v>
      </c>
      <c r="I38" s="19"/>
      <c r="J38" s="19" t="str">
        <v>ClockSynchronized</v>
      </c>
      <c r="K38" s="19" t="str">
        <v>Time-service record reports correction from +120 seconds to reference time.</v>
      </c>
      <c r="L38" s="19" t="str">
        <v>Context only; no maliciousness inferred from this record alone.</v>
      </c>
      <c r="M38" s="35" t="str">
        <v>Not assessed</v>
      </c>
      <c r="N38" s="19" t="str">
        <v>{"previousOffsetSeconds":120,"newOffsetSeconds":0}</v>
      </c>
    </row>
    <row r="39" ht="38" customHeight="1">
      <c r="A39" s="20" t="str">
        <v>EVT-032</v>
      </c>
      <c r="B39" s="20" t="str">
        <v>EVID-CLOUD /events/3</v>
      </c>
      <c r="C39" s="20" t="inlineStr">
        <is>
          <t>2026-10-13T09:17:00Z</t>
        </is>
      </c>
      <c r="D39" s="32" t="d">
        <v>2026-10-13T09:17:00.000Z</v>
      </c>
      <c r="E39" s="32" t="d">
        <v>2026-10-13T09:17:30.000Z</v>
      </c>
      <c r="F39" s="34" t="n">
        <v>0</v>
      </c>
      <c r="G39" s="20" t="str">
        <v>No correction applied; retain source offset.</v>
      </c>
      <c r="H39" s="20" t="str">
        <v>ENT-ALEX; ENT-CLOUD</v>
      </c>
      <c r="I39" s="20" t="str">
        <v>SES-CLOUD</v>
      </c>
      <c r="J39" s="20" t="str">
        <v>CloudSessionAccepted</v>
      </c>
      <c r="K39" s="20" t="str">
        <v>C-88 uses Alex with correlation IC-77 from the unfamiliar source.</v>
      </c>
      <c r="L39" s="20" t="str">
        <v>The suspicious cloud session performs recorded reads/downloads. Recipient and total exposure remain unresolved.</v>
      </c>
      <c r="M39" s="35" t="str">
        <v>Moderate</v>
      </c>
      <c r="N39" s="20" t="str">
        <v>{"cloudSession":"C-88","identityCorrelation":"IC-77","sourceIp":"203.0.113.44"}</v>
      </c>
    </row>
    <row r="40" ht="25" customHeight="1">
      <c r="A40" s="19" t="str">
        <v>EVT-033</v>
      </c>
      <c r="B40" s="19" t="str">
        <v>EVID-CLOUD /events/4</v>
      </c>
      <c r="C40" s="19" t="inlineStr">
        <is>
          <t>2026-10-13T09:18:00Z</t>
        </is>
      </c>
      <c r="D40" s="31" t="d">
        <v>2026-10-13T09:17:59.999Z</v>
      </c>
      <c r="E40" s="31" t="d">
        <v>2026-10-13T09:18:30.000Z</v>
      </c>
      <c r="F40" s="33" t="n">
        <v>0</v>
      </c>
      <c r="G40" s="19" t="str">
        <v>No correction applied; retain source offset.</v>
      </c>
      <c r="H40" s="19" t="str">
        <v>ENT-ALEX; ENT-CLOUD</v>
      </c>
      <c r="I40" s="19" t="str">
        <v>SES-CLOUD</v>
      </c>
      <c r="J40" s="19" t="str">
        <v>ListDocuments</v>
      </c>
      <c r="K40" s="19" t="str">
        <v>C-88 lists Finance reports.</v>
      </c>
      <c r="L40" s="19" t="str">
        <v>Context only; no maliciousness inferred from this record alone.</v>
      </c>
      <c r="M40" s="35" t="str">
        <v>Not assessed</v>
      </c>
      <c r="N40" s="19" t="str">
        <v>{"library":"Finance","resultCount":31}</v>
      </c>
    </row>
    <row r="41" ht="38" customHeight="1">
      <c r="A41" s="20" t="str">
        <v>EVT-034</v>
      </c>
      <c r="B41" s="20" t="str">
        <v>EVID-CLOUD /events/5</v>
      </c>
      <c r="C41" s="20" t="inlineStr">
        <is>
          <t>2026-10-13T09:20:00Z</t>
        </is>
      </c>
      <c r="D41" s="32" t="d">
        <v>2026-10-13T09:20:00.000Z</v>
      </c>
      <c r="E41" s="32" t="d">
        <v>2026-10-13T09:20:30.000Z</v>
      </c>
      <c r="F41" s="34" t="n">
        <v>0</v>
      </c>
      <c r="G41" s="20" t="str">
        <v>No correction applied; retain source offset.</v>
      </c>
      <c r="H41" s="20" t="str">
        <v>ENT-ALEX; ENT-CLOUD</v>
      </c>
      <c r="I41" s="20" t="str">
        <v>SES-CLOUD</v>
      </c>
      <c r="J41" s="20" t="str">
        <v>DocumentDownload</v>
      </c>
      <c r="K41" s="20" t="str">
        <v>Service records a successful download operation; receiving device not established.</v>
      </c>
      <c r="L41" s="20" t="str">
        <v>The suspicious cloud session performs recorded reads/downloads. Recipient and total exposure remain unresolved.</v>
      </c>
      <c r="M41" s="35" t="str">
        <v>Moderate</v>
      </c>
      <c r="N41" s="20" t="str">
        <v>{"objectId":"FIN-001","sizeBytes":212992,"operationResult":"Success"}</v>
      </c>
    </row>
    <row r="42" ht="38" customHeight="1">
      <c r="A42" s="19" t="str">
        <v>EVT-035</v>
      </c>
      <c r="B42" s="19" t="str">
        <v>EVID-CLOUD /events/6</v>
      </c>
      <c r="C42" s="19" t="inlineStr">
        <is>
          <t>2026-10-13T09:21:00Z</t>
        </is>
      </c>
      <c r="D42" s="31" t="d">
        <v>2026-10-13T09:20:59.999Z</v>
      </c>
      <c r="E42" s="31" t="d">
        <v>2026-10-13T09:21:30.000Z</v>
      </c>
      <c r="F42" s="33" t="n">
        <v>0</v>
      </c>
      <c r="G42" s="19" t="str">
        <v>No correction applied; retain source offset.</v>
      </c>
      <c r="H42" s="19" t="str">
        <v>ENT-ALEX; ENT-CLOUD</v>
      </c>
      <c r="I42" s="19" t="str">
        <v>SES-CLOUD</v>
      </c>
      <c r="J42" s="19" t="str">
        <v>DocumentDownload</v>
      </c>
      <c r="K42" s="19" t="str">
        <v>Service records a successful download operation; receiving device not established.</v>
      </c>
      <c r="L42" s="19" t="str">
        <v>The suspicious cloud session performs recorded reads/downloads. Recipient and total exposure remain unresolved.</v>
      </c>
      <c r="M42" s="35" t="str">
        <v>Moderate</v>
      </c>
      <c r="N42" s="19" t="str">
        <v>{"objectId":"FIN-002","sizeBytes":1048576,"operationResult":"Success"}</v>
      </c>
    </row>
    <row r="43" ht="38" customHeight="1">
      <c r="A43" s="20" t="str">
        <v>EVT-036</v>
      </c>
      <c r="B43" s="20" t="str">
        <v>EVID-CLOUD /events/7</v>
      </c>
      <c r="C43" s="20" t="inlineStr">
        <is>
          <t>2026-10-13T09:22:00Z</t>
        </is>
      </c>
      <c r="D43" s="32" t="d">
        <v>2026-10-13T09:22:00.000Z</v>
      </c>
      <c r="E43" s="32" t="d">
        <v>2026-10-13T09:22:30.000Z</v>
      </c>
      <c r="F43" s="34" t="n">
        <v>0</v>
      </c>
      <c r="G43" s="20" t="str">
        <v>No correction applied; retain source offset.</v>
      </c>
      <c r="H43" s="20" t="str">
        <v>ENT-ALEX; ENT-CLOUD</v>
      </c>
      <c r="I43" s="20" t="str">
        <v>SES-CLOUD</v>
      </c>
      <c r="J43" s="20" t="str">
        <v>DocumentDownload</v>
      </c>
      <c r="K43" s="20" t="str">
        <v>Service records a successful download operation; receiving device not established.</v>
      </c>
      <c r="L43" s="20" t="str">
        <v>The suspicious cloud session performs recorded reads/downloads. Recipient and total exposure remain unresolved.</v>
      </c>
      <c r="M43" s="35" t="str">
        <v>Moderate</v>
      </c>
      <c r="N43" s="20" t="str">
        <v>{"objectId":"FIN-003","sizeBytes":3145728,"operationResult":"Success"}</v>
      </c>
    </row>
    <row r="44" ht="38" customHeight="1">
      <c r="A44" s="19" t="str">
        <v>EVT-037</v>
      </c>
      <c r="B44" s="19" t="str">
        <v>EVID-IDENTITY /events/5</v>
      </c>
      <c r="C44" s="19" t="inlineStr">
        <is>
          <t>2026-10-13T09:25:00Z</t>
        </is>
      </c>
      <c r="D44" s="31" t="d">
        <v>2026-10-13T09:25:00.000Z</v>
      </c>
      <c r="E44" s="31" t="d">
        <v>2026-10-13T09:25:30.000Z</v>
      </c>
      <c r="F44" s="33" t="n">
        <v>0</v>
      </c>
      <c r="G44" s="19" t="str">
        <v>No correction applied; retain source offset.</v>
      </c>
      <c r="H44" s="19" t="str">
        <v>ENT-ALEX</v>
      </c>
      <c r="I44" s="19" t="str">
        <v>SES-UNKNOWN</v>
      </c>
      <c r="J44" s="19" t="str">
        <v>RiskAlert</v>
      </c>
      <c r="K44" s="19" t="str">
        <v>Unfamiliar-context alert reaches analysts; alert itself is not attribution.</v>
      </c>
      <c r="L44" s="19" t="str">
        <v>Context only; no maliciousness inferred from this record alone.</v>
      </c>
      <c r="M44" s="35" t="str">
        <v>Not assessed</v>
      </c>
      <c r="N44" s="19" t="str">
        <v>{"correlationId":"IC-77","alert":"SIM-ALERT-77"}</v>
      </c>
    </row>
    <row r="45" ht="25" customHeight="1">
      <c r="A45" s="20" t="str">
        <v>EVT-038</v>
      </c>
      <c r="B45" s="20" t="str">
        <v>EVID-VPN /events/3</v>
      </c>
      <c r="C45" s="20" t="inlineStr">
        <is>
          <t>2026-10-13T09:26:00Z</t>
        </is>
      </c>
      <c r="D45" s="32" t="d">
        <v>2026-10-13T09:26:00.000Z</v>
      </c>
      <c r="E45" s="32" t="d">
        <v>2026-10-13T09:26:30.000Z</v>
      </c>
      <c r="F45" s="34" t="n">
        <v>0</v>
      </c>
      <c r="G45" s="20" t="str">
        <v>No correction applied; retain source offset.</v>
      </c>
      <c r="H45" s="20" t="str">
        <v>ENT-ALEX</v>
      </c>
      <c r="I45" s="20" t="str">
        <v>SES-UNKNOWN</v>
      </c>
      <c r="J45" s="20" t="str">
        <v>SessionCounters</v>
      </c>
      <c r="K45" s="20" t="str">
        <v>V-77 aggregate counters include all tunnel protocols.</v>
      </c>
      <c r="L45" s="20" t="str">
        <v>Context only; no maliciousness inferred from this record alone.</v>
      </c>
      <c r="M45" s="35" t="str">
        <v>Not assessed</v>
      </c>
      <c r="N45" s="20" t="str">
        <v>{"vpnSession":"V-77","bytesOut":6291456,"bytesIn":18874368}</v>
      </c>
    </row>
    <row r="46" ht="25" customHeight="1">
      <c r="A46" s="19" t="str">
        <v>EVT-039</v>
      </c>
      <c r="B46" s="19" t="str">
        <v>EVID-WINDOWS /events/7</v>
      </c>
      <c r="C46" s="19" t="inlineStr">
        <is>
          <t>2026-10-13T09:29:00Z</t>
        </is>
      </c>
      <c r="D46" s="31" t="d">
        <v>2026-10-13T09:29:00.000Z</v>
      </c>
      <c r="E46" s="31" t="d">
        <v>2026-10-13T09:29:30.000Z</v>
      </c>
      <c r="F46" s="33" t="n">
        <v>0</v>
      </c>
      <c r="G46" s="19" t="str">
        <v>No correction applied; retain source offset.</v>
      </c>
      <c r="H46" s="19" t="str">
        <v>ENT-ALEX; ENT-APP</v>
      </c>
      <c r="I46" s="19" t="str">
        <v>SES-UNKNOWN</v>
      </c>
      <c r="J46" s="19" t="str">
        <v>Logoff</v>
      </c>
      <c r="K46" s="19" t="str">
        <v>L-712 logs off APP-01.</v>
      </c>
      <c r="L46" s="19" t="str">
        <v>Context only; no maliciousness inferred from this record alone.</v>
      </c>
      <c r="M46" s="35" t="str">
        <v>Not assessed</v>
      </c>
      <c r="N46" s="19" t="str">
        <v>{"logonId":"L-712"}</v>
      </c>
    </row>
    <row r="47" ht="25" customHeight="1">
      <c r="A47" s="20" t="str">
        <v>EVT-040</v>
      </c>
      <c r="B47" s="20" t="str">
        <v>EVID-VPN /events/4</v>
      </c>
      <c r="C47" s="20" t="inlineStr">
        <is>
          <t>2026-10-13T09:30:00Z</t>
        </is>
      </c>
      <c r="D47" s="32" t="d">
        <v>2026-10-13T09:30:00.000Z</v>
      </c>
      <c r="E47" s="32" t="d">
        <v>2026-10-13T09:30:30.000Z</v>
      </c>
      <c r="F47" s="34" t="n">
        <v>0</v>
      </c>
      <c r="G47" s="20" t="str">
        <v>No correction applied; retain source offset.</v>
      </c>
      <c r="H47" s="20" t="str">
        <v>ENT-ALEX</v>
      </c>
      <c r="I47" s="20" t="str">
        <v>SES-UNKNOWN</v>
      </c>
      <c r="J47" s="20" t="str">
        <v>TunnelEnded</v>
      </c>
      <c r="K47" s="20" t="str">
        <v>V-77 tunnel ended; this alone does not revoke cloud sessions.</v>
      </c>
      <c r="L47" s="20" t="str">
        <v>Context only; no maliciousness inferred from this record alone.</v>
      </c>
      <c r="M47" s="35" t="str">
        <v>Not assessed</v>
      </c>
      <c r="N47" s="20" t="str">
        <v>{"vpnSession":"V-77"}</v>
      </c>
    </row>
    <row r="48" ht="38" customHeight="1">
      <c r="A48" s="19" t="str">
        <v>EVT-041</v>
      </c>
      <c r="B48" s="19" t="str">
        <v>EVID-IDENTITY /events/6</v>
      </c>
      <c r="C48" s="19" t="inlineStr">
        <is>
          <t>2026-10-13T10:00:00Z</t>
        </is>
      </c>
      <c r="D48" s="31" t="d">
        <v>2026-10-13T10:00:00.000Z</v>
      </c>
      <c r="E48" s="31" t="d">
        <v>2026-10-13T10:00:30.000Z</v>
      </c>
      <c r="F48" s="33" t="n">
        <v>0</v>
      </c>
      <c r="G48" s="19" t="str">
        <v>No correction applied; retain source offset.</v>
      </c>
      <c r="H48" s="19" t="str">
        <v>ENT-ALEX</v>
      </c>
      <c r="I48" s="19"/>
      <c r="J48" s="19" t="str">
        <v>AccountRestricted</v>
      </c>
      <c r="K48" s="19" t="str">
        <v>Simulated IAM responder disables Alex and revokes active session grants.</v>
      </c>
      <c r="L48" s="19" t="str">
        <v>Context only; no maliciousness inferred from this record alone.</v>
      </c>
      <c r="M48" s="35" t="str">
        <v>Not assessed</v>
      </c>
      <c r="N48" s="19" t="str">
        <v>{"actor":"Simulated IAM lead","approvedBy":"CTX-004"}</v>
      </c>
    </row>
    <row r="49" ht="25" customHeight="1">
      <c r="A49" s="20" t="str">
        <v>EVT-042</v>
      </c>
      <c r="B49" s="20" t="str">
        <v>EVID-IDENTITY /events/7</v>
      </c>
      <c r="C49" s="20" t="inlineStr">
        <is>
          <t>2026-10-13T10:03:00Z</t>
        </is>
      </c>
      <c r="D49" s="32" t="d">
        <v>2026-10-13T10:02:59.999Z</v>
      </c>
      <c r="E49" s="32" t="d">
        <v>2026-10-13T10:03:30.000Z</v>
      </c>
      <c r="F49" s="34" t="n">
        <v>0</v>
      </c>
      <c r="G49" s="20" t="str">
        <v>No correction applied; retain source offset.</v>
      </c>
      <c r="H49" s="20" t="str">
        <v>ENT-ALEX</v>
      </c>
      <c r="I49" s="20" t="str">
        <v>SES-UNKNOWN</v>
      </c>
      <c r="J49" s="20" t="str">
        <v>SessionRefreshDenied</v>
      </c>
      <c r="K49" s="20" t="str">
        <v>A later IC-77 refresh is denied after restriction.</v>
      </c>
      <c r="L49" s="20" t="str">
        <v>Context only; no maliciousness inferred from this record alone.</v>
      </c>
      <c r="M49" s="35" t="str">
        <v>Not assessed</v>
      </c>
      <c r="N49" s="20" t="str">
        <v>{"correlationId":"IC-77","result":"Account disabled"}</v>
      </c>
    </row>
    <row r="50" ht="25" customHeight="1">
      <c r="A50" s="19" t="str">
        <v>EVT-043</v>
      </c>
      <c r="B50" s="19" t="str">
        <v>EVID-CLOUD /events/8</v>
      </c>
      <c r="C50" s="19" t="inlineStr">
        <is>
          <t>2026-10-13T10:04:00Z</t>
        </is>
      </c>
      <c r="D50" s="31" t="d">
        <v>2026-10-13T10:04:00.000Z</v>
      </c>
      <c r="E50" s="31" t="d">
        <v>2026-10-13T10:04:30.000Z</v>
      </c>
      <c r="F50" s="33" t="n">
        <v>0</v>
      </c>
      <c r="G50" s="19" t="str">
        <v>No correction applied; retain source offset.</v>
      </c>
      <c r="H50" s="19" t="str">
        <v>ENT-ALEX; ENT-CLOUD</v>
      </c>
      <c r="I50" s="19" t="str">
        <v>SES-CLOUD</v>
      </c>
      <c r="J50" s="19" t="str">
        <v>CloudRequestDenied</v>
      </c>
      <c r="K50" s="19" t="str">
        <v>C-88 receives a denial after grant revocation.</v>
      </c>
      <c r="L50" s="19" t="str">
        <v>Context only; no maliciousness inferred from this record alone.</v>
      </c>
      <c r="M50" s="35" t="str">
        <v>Not assessed</v>
      </c>
      <c r="N50" s="19" t="str">
        <v>{"cloudSession":"C-88","result":"Grant revoked"}</v>
      </c>
    </row>
    <row r="51" ht="38" customHeight="1">
      <c r="A51" s="20" t="str">
        <v>EVT-044</v>
      </c>
      <c r="B51" s="20" t="str">
        <v>EVID-ENDPOINT /events/8</v>
      </c>
      <c r="C51" s="20" t="inlineStr">
        <is>
          <t>2026-10-13T11:00:00Z</t>
        </is>
      </c>
      <c r="D51" s="32" t="d">
        <v>2026-10-13T11:00:00.000Z</v>
      </c>
      <c r="E51" s="32" t="d">
        <v>2026-10-13T11:00:30.000Z</v>
      </c>
      <c r="F51" s="34" t="n">
        <v>0</v>
      </c>
      <c r="G51" s="20" t="str">
        <v>No correction applied; retain source offset.</v>
      </c>
      <c r="H51" s="20" t="str">
        <v>ENT-APP</v>
      </c>
      <c r="I51" s="20"/>
      <c r="J51" s="20" t="str">
        <v>ContainmentRecorded</v>
      </c>
      <c r="K51" s="20" t="str">
        <v>APP-01 isolated, ReportCache task disabled and script quarantined; later recovery remains open.</v>
      </c>
      <c r="L51" s="20" t="str">
        <v>Context only; no maliciousness inferred from this record alone.</v>
      </c>
      <c r="M51" s="35" t="str">
        <v>Not assessed</v>
      </c>
      <c r="N51" s="20" t="str">
        <v>{"taskState":"Disabled","sensorIsolation":"Enabled","scope":"One sensor observation, not a full persistence sweep"}</v>
      </c>
    </row>
    <row r="52" ht="38" customHeight="1">
      <c r="A52" s="19" t="str">
        <v>EVT-045</v>
      </c>
      <c r="B52" s="19" t="str">
        <v>EVID-WINDOWS /events/8</v>
      </c>
      <c r="C52" s="19" t="inlineStr">
        <is>
          <t>2026-10-13T11:05:00Z</t>
        </is>
      </c>
      <c r="D52" s="31" t="d">
        <v>2026-10-13T11:05:00.000Z</v>
      </c>
      <c r="E52" s="31" t="d">
        <v>2026-10-13T11:05:30.000Z</v>
      </c>
      <c r="F52" s="33" t="n">
        <v>0</v>
      </c>
      <c r="G52" s="19" t="str">
        <v>No correction applied; retain source offset.</v>
      </c>
      <c r="H52" s="19" t="str">
        <v>ENT-ALEX; ENT-APP</v>
      </c>
      <c r="I52" s="19" t="str">
        <v>SES-UNKNOWN</v>
      </c>
      <c r="J52" s="19" t="str">
        <v>RemoteLogonDenied</v>
      </c>
      <c r="K52" s="19" t="str">
        <v>Alex RDP attempt denied; no claim about every alternate access path.</v>
      </c>
      <c r="L52" s="19" t="str">
        <v>Context only; no maliciousness inferred from this record alone.</v>
      </c>
      <c r="M52" s="35" t="str">
        <v>Not assessed</v>
      </c>
      <c r="N52" s="19" t="str">
        <v>{"result":"Account restriction"}</v>
      </c>
    </row>
    <row r="53" ht="38" customHeight="1">
      <c r="A53" s="20" t="str">
        <v>EVT-046</v>
      </c>
      <c r="B53" s="20" t="str">
        <v>EVID-ENDPOINT /events/9</v>
      </c>
      <c r="C53" s="20" t="inlineStr">
        <is>
          <t>2026-10-14T09:00:00Z</t>
        </is>
      </c>
      <c r="D53" s="32" t="d">
        <v>2026-10-14T09:00:00.000Z</v>
      </c>
      <c r="E53" s="32" t="d">
        <v>2026-10-14T09:00:30.000Z</v>
      </c>
      <c r="F53" s="34" t="n">
        <v>0</v>
      </c>
      <c r="G53" s="20" t="str">
        <v>No correction applied; retain source offset.</v>
      </c>
      <c r="H53" s="20" t="str">
        <v>ENT-APP</v>
      </c>
      <c r="I53" s="20"/>
      <c r="J53" s="20" t="str">
        <v>BoundedReview</v>
      </c>
      <c r="K53" s="20" t="str">
        <v>No additional ReportCache execution in selected sensor window after isolation.</v>
      </c>
      <c r="L53" s="20" t="str">
        <v>Context only; no maliciousness inferred from this record alone.</v>
      </c>
      <c r="M53" s="35" t="str">
        <v>Not assessed</v>
      </c>
      <c r="N53" s="20" t="str">
        <v>{"windowStart":"2026-10-13T11:00:00Z","windowEnd":"2026-10-14T09:00:00Z","limitation":"Selected APP-01 sensor data only"}</v>
      </c>
    </row>
    <row r="54" ht="38" customHeight="1">
      <c r="A54" s="19" t="str">
        <v>EVT-047</v>
      </c>
      <c r="B54" s="19" t="str">
        <v>EVID-CLOUD /events/9</v>
      </c>
      <c r="C54" s="19" t="inlineStr">
        <is>
          <t>2026-10-14T10:00:00Z</t>
        </is>
      </c>
      <c r="D54" s="31" t="d">
        <v>2026-10-14T10:00:00.000Z</v>
      </c>
      <c r="E54" s="31" t="d">
        <v>2026-10-14T10:00:30.000Z</v>
      </c>
      <c r="F54" s="33" t="n">
        <v>0</v>
      </c>
      <c r="G54" s="19" t="str">
        <v>No correction applied; retain source offset.</v>
      </c>
      <c r="H54" s="19" t="str">
        <v>ENT-CLOUD</v>
      </c>
      <c r="I54" s="19" t="str">
        <v>SES-CLOUD</v>
      </c>
      <c r="J54" s="19" t="str">
        <v>AuditExportCompleted</v>
      </c>
      <c r="K54" s="19" t="str">
        <v>Selected C-88 audit export completes; query excludes recipient-device telemetry.</v>
      </c>
      <c r="L54" s="19" t="str">
        <v>Context only; no maliciousness inferred from this record alone.</v>
      </c>
      <c r="M54" s="35" t="str">
        <v>Not assessed</v>
      </c>
      <c r="N54" s="19" t="str">
        <v>{"windowStart":"2026-10-13T09:00:00Z","windowEnd":"2026-10-13T10:15:00Z"}</v>
      </c>
    </row>
    <row r="55" ht="38" customHeight="1">
      <c r="A55" s="20" t="str">
        <v>EVT-048</v>
      </c>
      <c r="B55" s="20" t="str">
        <v>EVID-ENDPOINT /events/10</v>
      </c>
      <c r="C55" s="20" t="inlineStr">
        <is>
          <t>2026-10-14T12:00:00Z</t>
        </is>
      </c>
      <c r="D55" s="32" t="d">
        <v>2026-10-14T12:00:00.000Z</v>
      </c>
      <c r="E55" s="32" t="d">
        <v>2026-10-14T12:00:30.000Z</v>
      </c>
      <c r="F55" s="34" t="n">
        <v>0</v>
      </c>
      <c r="G55" s="20" t="str">
        <v>No correction applied; retain source offset.</v>
      </c>
      <c r="H55" s="20" t="str">
        <v>ENT-APP</v>
      </c>
      <c r="I55" s="20"/>
      <c r="J55" s="20" t="str">
        <v>ServiceHealthReview</v>
      </c>
      <c r="K55" s="20" t="str">
        <v>Business service responds in isolated recovery environment; security closure not established.</v>
      </c>
      <c r="L55" s="20" t="str">
        <v>Context only; no maliciousness inferred from this record alone.</v>
      </c>
      <c r="M55" s="35" t="str">
        <v>Not assessed</v>
      </c>
      <c r="N55" s="20" t="str">
        <v>{"health":"Responding","recoveryState":"Validation pending"}</v>
      </c>
    </row>
    <row r="56">
      <c r="A56" s="3"/>
      <c r="B56" s="3"/>
      <c r="C56" s="3"/>
      <c r="D56" s="3"/>
      <c r="E56" s="3"/>
      <c r="F56" s="3"/>
      <c r="G56" s="3"/>
      <c r="H56" s="3"/>
      <c r="I56" s="3"/>
      <c r="J56" s="3"/>
      <c r="K56" s="3"/>
      <c r="L56" s="3"/>
      <c r="M56" s="3"/>
      <c r="N56" s="3"/>
    </row>
    <row r="57">
      <c r="A57" s="3"/>
      <c r="B57" s="3"/>
      <c r="C57" s="3"/>
      <c r="D57" s="3"/>
      <c r="E57" s="3"/>
      <c r="F57" s="3"/>
      <c r="G57" s="3"/>
      <c r="H57" s="3"/>
      <c r="I57" s="3"/>
      <c r="J57" s="3"/>
      <c r="K57" s="3"/>
      <c r="L57" s="3"/>
      <c r="M57" s="3"/>
      <c r="N57" s="3"/>
    </row>
    <row r="58">
      <c r="A58" s="3"/>
      <c r="B58" s="3"/>
      <c r="C58" s="3"/>
      <c r="D58" s="3"/>
      <c r="E58" s="3"/>
      <c r="F58" s="3"/>
      <c r="G58" s="3"/>
      <c r="H58" s="3"/>
      <c r="I58" s="3"/>
      <c r="J58" s="3"/>
      <c r="K58" s="3"/>
      <c r="L58" s="3"/>
      <c r="M58" s="3"/>
      <c r="N58" s="3"/>
    </row>
    <row r="59">
      <c r="A59" s="3"/>
      <c r="B59" s="3"/>
      <c r="C59" s="3"/>
      <c r="D59" s="3"/>
      <c r="E59" s="3"/>
      <c r="F59" s="3"/>
      <c r="G59" s="3"/>
      <c r="H59" s="3"/>
      <c r="I59" s="3"/>
      <c r="J59" s="3"/>
      <c r="K59" s="3"/>
      <c r="L59" s="3"/>
      <c r="M59" s="3"/>
      <c r="N59" s="3"/>
    </row>
    <row r="60">
      <c r="A60" s="3"/>
      <c r="B60" s="3"/>
      <c r="C60" s="3"/>
      <c r="D60" s="3"/>
      <c r="E60" s="3"/>
      <c r="F60" s="3"/>
      <c r="G60" s="3"/>
      <c r="H60" s="3"/>
      <c r="I60" s="3"/>
      <c r="J60" s="3"/>
      <c r="K60" s="3"/>
      <c r="L60" s="3"/>
      <c r="M60" s="3"/>
      <c r="N60" s="3"/>
    </row>
    <row r="61">
      <c r="A61" s="3"/>
      <c r="B61" s="3"/>
      <c r="C61" s="3"/>
      <c r="D61" s="3"/>
      <c r="E61" s="3"/>
      <c r="F61" s="3"/>
      <c r="G61" s="3"/>
      <c r="H61" s="3"/>
      <c r="I61" s="3"/>
      <c r="J61" s="3"/>
      <c r="K61" s="3"/>
      <c r="L61" s="3"/>
      <c r="M61" s="3"/>
      <c r="N61" s="3"/>
    </row>
    <row r="62">
      <c r="A62" s="3"/>
      <c r="B62" s="3"/>
      <c r="C62" s="3"/>
      <c r="D62" s="3"/>
      <c r="E62" s="3"/>
      <c r="F62" s="3"/>
      <c r="G62" s="3"/>
      <c r="H62" s="3"/>
      <c r="I62" s="3"/>
      <c r="J62" s="3"/>
      <c r="K62" s="3"/>
      <c r="L62" s="3"/>
      <c r="M62" s="3"/>
      <c r="N62" s="3"/>
    </row>
    <row r="63">
      <c r="A63" s="3"/>
      <c r="B63" s="3"/>
      <c r="C63" s="3"/>
      <c r="D63" s="3"/>
      <c r="E63" s="3"/>
      <c r="F63" s="3"/>
      <c r="G63" s="3"/>
      <c r="H63" s="3"/>
      <c r="I63" s="3"/>
      <c r="J63" s="3"/>
      <c r="K63" s="3"/>
      <c r="L63" s="3"/>
      <c r="M63" s="3"/>
      <c r="N63" s="3"/>
    </row>
    <row r="64">
      <c r="A64" s="3"/>
      <c r="B64" s="3"/>
      <c r="C64" s="3"/>
      <c r="D64" s="3"/>
      <c r="E64" s="3"/>
      <c r="F64" s="3"/>
      <c r="G64" s="3"/>
      <c r="H64" s="3"/>
      <c r="I64" s="3"/>
      <c r="J64" s="3"/>
      <c r="K64" s="3"/>
      <c r="L64" s="3"/>
      <c r="M64" s="3"/>
      <c r="N64" s="3"/>
    </row>
    <row r="65">
      <c r="A65" s="3"/>
      <c r="B65" s="3"/>
      <c r="C65" s="3"/>
      <c r="D65" s="3"/>
      <c r="E65" s="3"/>
      <c r="F65" s="3"/>
      <c r="G65" s="3"/>
      <c r="H65" s="3"/>
      <c r="I65" s="3"/>
      <c r="J65" s="3"/>
      <c r="K65" s="3"/>
      <c r="L65" s="3"/>
      <c r="M65" s="3"/>
      <c r="N65" s="3"/>
    </row>
    <row r="66">
      <c r="A66" s="3"/>
      <c r="B66" s="3"/>
      <c r="C66" s="3"/>
      <c r="D66" s="3"/>
      <c r="E66" s="3"/>
      <c r="F66" s="3"/>
      <c r="G66" s="3"/>
      <c r="H66" s="3"/>
      <c r="I66" s="3"/>
      <c r="J66" s="3"/>
      <c r="K66" s="3"/>
      <c r="L66" s="3"/>
      <c r="M66" s="3"/>
      <c r="N66" s="3"/>
    </row>
    <row r="67">
      <c r="A67" s="3"/>
      <c r="B67" s="3"/>
      <c r="C67" s="3"/>
      <c r="D67" s="3"/>
      <c r="E67" s="3"/>
      <c r="F67" s="3"/>
      <c r="G67" s="3"/>
      <c r="H67" s="3"/>
      <c r="I67" s="3"/>
      <c r="J67" s="3"/>
      <c r="K67" s="3"/>
      <c r="L67" s="3"/>
      <c r="M67" s="3"/>
      <c r="N67" s="3"/>
    </row>
    <row r="68">
      <c r="A68" s="3"/>
      <c r="B68" s="3"/>
      <c r="C68" s="3"/>
      <c r="D68" s="3"/>
      <c r="E68" s="3"/>
      <c r="F68" s="3"/>
      <c r="G68" s="3"/>
      <c r="H68" s="3"/>
      <c r="I68" s="3"/>
      <c r="J68" s="3"/>
      <c r="K68" s="3"/>
      <c r="L68" s="3"/>
      <c r="M68" s="3"/>
      <c r="N68" s="3"/>
    </row>
    <row r="69">
      <c r="A69" s="3"/>
      <c r="B69" s="3"/>
      <c r="C69" s="3"/>
      <c r="D69" s="3"/>
      <c r="E69" s="3"/>
      <c r="F69" s="3"/>
      <c r="G69" s="3"/>
      <c r="H69" s="3"/>
      <c r="I69" s="3"/>
      <c r="J69" s="3"/>
      <c r="K69" s="3"/>
      <c r="L69" s="3"/>
      <c r="M69" s="3"/>
      <c r="N69" s="3"/>
    </row>
    <row r="70">
      <c r="A70" s="3"/>
      <c r="B70" s="3"/>
      <c r="C70" s="3"/>
      <c r="D70" s="3"/>
      <c r="E70" s="3"/>
      <c r="F70" s="3"/>
      <c r="G70" s="3"/>
      <c r="H70" s="3"/>
      <c r="I70" s="3"/>
      <c r="J70" s="3"/>
      <c r="K70" s="3"/>
      <c r="L70" s="3"/>
      <c r="M70" s="3"/>
      <c r="N70" s="3"/>
    </row>
  </sheetData>
  <mergeCells>
    <mergeCell ref="A1:H1"/>
    <mergeCell ref="A2:H2"/>
    <mergeCell ref="A3:H3"/>
    <mergeCell ref="A4:H4"/>
  </mergeCells>
  <conditionalFormatting sqref="M8:M55">
    <cfRule type="containsText" dxfId="0" priority="1" operator="containsText" text="Unknown"/>
  </conditionalFormatting>
  <dataValidations count="1">
    <dataValidation type="list" sqref="M8:M55">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v1.0&amp;CTimeline&amp;RPage &amp;P of &amp;N</oddFooter>
  </headerFooter>
  <colBreaks count="4" manualBreakCount="4">
    <brk id="5" min="0" max="1048575" man="1"/>
    <brk id="9" min="0" max="1048575" man="1"/>
    <brk id="11" min="0" max="1048575" man="1"/>
    <brk id="13" min="0" max="1048575" man="1"/>
  </colBreaks>
  <tableParts count="1">
    <tablePart r:id="R4b40d05434ac4d45"/>
  </tableParts>
</worksheet>
</file>

<file path=xl/worksheets/sheet7.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2" hidden="0" customWidth="1"/>
    <col min="3" max="3" width="38" hidden="0" customWidth="1"/>
    <col min="4" max="4" width="65" hidden="0" customWidth="1"/>
    <col min="5" max="5" width="30" hidden="0" customWidth="1"/>
    <col min="6" max="6" width="28" hidden="0" customWidth="1"/>
    <col min="7" max="7" width="65" hidden="0" customWidth="1"/>
    <col min="8" max="8" width="65" hidden="0" customWidth="1"/>
  </cols>
  <sheetData>
    <row r="1" ht="32" customHeight="1">
      <c r="A1" s="6" t="str">
        <v>Entities and Scope</v>
      </c>
      <c r="B1" s="6" t="str">
        <v>Entities and Scope</v>
      </c>
      <c r="C1" s="6" t="str">
        <v>Entities and Scope</v>
      </c>
      <c r="D1" s="6" t="str">
        <v>Entities and Scope</v>
      </c>
      <c r="E1" s="6" t="str">
        <v>Entities and Scope</v>
      </c>
      <c r="F1" s="6" t="str">
        <v>Entities and Scope</v>
      </c>
      <c r="G1" s="6" t="str">
        <v>Entities and Scope</v>
      </c>
      <c r="H1" s="6" t="str">
        <v>Entities and Scope</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row>
    <row r="3" ht="22" customHeight="1">
      <c r="A3" s="10" t="str">
        <v>Start Here / workbook navigation</v>
      </c>
      <c r="B3" s="10"/>
      <c r="C3" s="10"/>
      <c r="D3" s="10"/>
      <c r="E3" s="10"/>
      <c r="F3" s="10"/>
      <c r="G3" s="10"/>
      <c r="H3" s="10"/>
    </row>
    <row r="4" ht="46" customHeight="1">
      <c r="A4" s="12" t="str">
        <v>Bound each entity assessment by source and review window. An unreviewed host is not a clean host.</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Type</v>
      </c>
      <c r="C7" s="16" t="str">
        <v>Entity</v>
      </c>
      <c r="D7" s="16" t="str">
        <v>Business / access context</v>
      </c>
      <c r="E7" s="16" t="str">
        <v>Review state</v>
      </c>
      <c r="F7" s="16" t="str">
        <v>Evidence / context</v>
      </c>
      <c r="G7" s="16" t="str">
        <v>Reviewed source / window</v>
      </c>
      <c r="H7" s="16" t="str">
        <v>Next step</v>
      </c>
    </row>
    <row r="8" ht="52" customHeight="1">
      <c r="A8" s="19" t="str">
        <v>ENT-ALEX</v>
      </c>
      <c r="B8" s="19" t="str">
        <v>Account</v>
      </c>
      <c r="C8" s="19" t="str">
        <v>alex.morgan@example.test</v>
      </c>
      <c r="D8" s="19" t="str">
        <v>Application support engineer. Permitted VPN and RDP to APP-01 and read access to the Finance reports library. No blanket domain administrator rights.</v>
      </c>
      <c r="E8" s="35" t="str">
        <v>Confirmed compromise</v>
      </c>
      <c r="F8" s="19" t="str">
        <v>EVT-017; EVT-021; CTX-001</v>
      </c>
      <c r="G8" s="19" t="str">
        <v>Identity/VPN records Oct 12–14; selected host/cloud records.</v>
      </c>
      <c r="H8" s="19" t="str">
        <v>Establish how the credential or session was acquired.</v>
      </c>
    </row>
    <row r="9" ht="38" customHeight="1">
      <c r="A9" s="20" t="str">
        <v>ENT-OPS</v>
      </c>
      <c r="B9" s="20" t="str">
        <v>Account</v>
      </c>
      <c r="C9" s="20" t="str">
        <v>it.ops@example.test</v>
      </c>
      <c r="D9" s="20" t="str">
        <v>Approved patch operator; separate identity from Alex.</v>
      </c>
      <c r="E9" s="35" t="str">
        <v>Reviewed without findings</v>
      </c>
      <c r="F9" s="20" t="str">
        <v>EVT-011; CTX-002</v>
      </c>
      <c r="G9" s="20" t="str">
        <v>Patch job and change CHG-SIM-104 only.</v>
      </c>
      <c r="H9" s="20" t="str">
        <v>Retain change record and avoid labeling the patch task malicious.</v>
      </c>
    </row>
    <row r="10" ht="38" customHeight="1">
      <c r="A10" s="19" t="str">
        <v>ENT-APP</v>
      </c>
      <c r="B10" s="19" t="str">
        <v>Host</v>
      </c>
      <c r="C10" s="19" t="str">
        <v>APP-01 / 10.30.0.50</v>
      </c>
      <c r="D10" s="19" t="str">
        <v>Windows application server with local report exports.</v>
      </c>
      <c r="E10" s="35" t="str">
        <v>Confirmed compromise</v>
      </c>
      <c r="F10" s="19" t="str">
        <v>EVT-021; EVT-024; EVT-028</v>
      </c>
      <c r="G10" s="19" t="str">
        <v>Selected audit/endpoint records; no memory image provided.</v>
      </c>
      <c r="H10" s="19" t="str">
        <v>Preserve volatile material if still available and review rebuild criteria.</v>
      </c>
    </row>
    <row r="11" ht="25" customHeight="1">
      <c r="A11" s="20" t="str">
        <v>ENT-CLOUD</v>
      </c>
      <c r="B11" s="20" t="str">
        <v>Cloud resource</v>
      </c>
      <c r="C11" s="20" t="str">
        <v>Finance reports library</v>
      </c>
      <c r="D11" s="20" t="str">
        <v>Synthetic cloud document service at files.example.test.</v>
      </c>
      <c r="E11" s="35" t="str">
        <v>Suspected impact</v>
      </c>
      <c r="F11" s="20" t="str">
        <v>EVT-034; EVT-035; EVT-036</v>
      </c>
      <c r="G11" s="20" t="str">
        <v>Three distinct file IDs with service-recorded downloads.</v>
      </c>
      <c r="H11" s="20" t="str">
        <v>Confirm request completion and accessible data population.</v>
      </c>
    </row>
    <row r="12" ht="25" customHeight="1">
      <c r="A12" s="19" t="str">
        <v>ENT-WS</v>
      </c>
      <c r="B12" s="19" t="str">
        <v>Host</v>
      </c>
      <c r="C12" s="19" t="str">
        <v>WS-014 / 10.30.1.14</v>
      </c>
      <c r="D12" s="19" t="str">
        <v>Alex’s assigned workstation, not imaged in this pack.</v>
      </c>
      <c r="E12" s="35" t="str">
        <v>Not yet reviewed</v>
      </c>
      <c r="F12" s="19" t="str">
        <v>CTX-001</v>
      </c>
      <c r="G12" s="19" t="str">
        <v>Owner interview only; workstation telemetry absent.</v>
      </c>
      <c r="H12" s="19" t="str">
        <v>Collect authorized workstation/browser artifacts.</v>
      </c>
    </row>
    <row r="13" ht="38" customHeight="1">
      <c r="A13" s="20" t="str">
        <v>ENT-SVC</v>
      </c>
      <c r="B13" s="20" t="str">
        <v>Account</v>
      </c>
      <c r="C13" s="20" t="str">
        <v>svc.backup@example.test</v>
      </c>
      <c r="D13" s="20" t="str">
        <v>Scheduled backup reader; distinct service identity.</v>
      </c>
      <c r="E13" s="35" t="str">
        <v>Reviewed without findings</v>
      </c>
      <c r="F13" s="20" t="str">
        <v>EVT-015; CTX-002</v>
      </c>
      <c r="G13" s="20" t="str">
        <v>One scheduled backup operation.</v>
      </c>
      <c r="H13" s="20" t="str">
        <v>Do not use a single review to clear all historical service activity.</v>
      </c>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dataValidations count="1">
    <dataValidation type="list" sqref="E8:E13">
      <formula1>Choices_entityStates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v1.0&amp;CEntities and Scope&amp;RPage &amp;P of &amp;N</oddFooter>
  </headerFooter>
  <colBreaks count="3" manualBreakCount="3">
    <brk id="3" min="0" max="1048575" man="1"/>
    <brk id="5" min="0" max="1048575" man="1"/>
    <brk id="7" min="0" max="1048575" man="1"/>
  </colBreaks>
  <tableParts count="1">
    <tablePart r:id="R3914349a8e19481d"/>
  </tableParts>
</worksheet>
</file>

<file path=xl/worksheets/sheet8.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0" hidden="0" customWidth="1"/>
    <col min="3" max="3" width="65" hidden="0" customWidth="1"/>
    <col min="4" max="4" width="65" hidden="0" customWidth="1"/>
    <col min="5" max="5" width="28" hidden="0" customWidth="1"/>
    <col min="6" max="6" width="23" hidden="0" customWidth="1"/>
    <col min="7" max="7" width="23" hidden="0" customWidth="1"/>
    <col min="8" max="8" width="19" hidden="0" customWidth="1"/>
    <col min="9" max="9" width="65" hidden="0" customWidth="1"/>
    <col min="10" max="10" width="65" hidden="0" customWidth="1"/>
  </cols>
  <sheetData>
    <row r="1" ht="32" customHeight="1">
      <c r="A1" s="6" t="str">
        <v>Observables</v>
      </c>
      <c r="B1" s="6" t="str">
        <v>Observables</v>
      </c>
      <c r="C1" s="6" t="str">
        <v>Observables</v>
      </c>
      <c r="D1" s="6" t="str">
        <v>Observables</v>
      </c>
      <c r="E1" s="6" t="str">
        <v>Observables</v>
      </c>
      <c r="F1" s="6" t="str">
        <v>Observables</v>
      </c>
      <c r="G1" s="6" t="str">
        <v>Observables</v>
      </c>
      <c r="H1" s="6" t="str">
        <v>Observables</v>
      </c>
      <c r="I1" s="3"/>
      <c r="J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c r="J2" s="3"/>
    </row>
    <row r="3" ht="22" customHeight="1">
      <c r="A3" s="10" t="str">
        <v>Start Here / workbook navigation</v>
      </c>
      <c r="B3" s="10"/>
      <c r="C3" s="10"/>
      <c r="D3" s="10"/>
      <c r="E3" s="10"/>
      <c r="F3" s="10"/>
      <c r="G3" s="10"/>
      <c r="H3" s="10"/>
      <c r="I3" s="3"/>
      <c r="J3" s="3"/>
    </row>
    <row r="4" ht="46" customHeight="1">
      <c r="A4" s="12" t="str">
        <v>Capture meaning and validity window with each observable. Example domains and addresses are synthetic and are not operational block indicators.</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ID</v>
      </c>
      <c r="B7" s="16" t="str">
        <v>Type</v>
      </c>
      <c r="C7" s="16" t="str">
        <v>Value</v>
      </c>
      <c r="D7" s="16" t="str">
        <v>Context</v>
      </c>
      <c r="E7" s="16" t="str">
        <v>Evidence / context</v>
      </c>
      <c r="F7" s="16" t="str">
        <v>First observed (UTC)</v>
      </c>
      <c r="G7" s="16" t="str">
        <v>Last observed (UTC)</v>
      </c>
      <c r="H7" s="16" t="str">
        <v>Confidence</v>
      </c>
      <c r="I7" s="16" t="str">
        <v>Disposition</v>
      </c>
      <c r="J7" s="16" t="str">
        <v>Review trigger</v>
      </c>
    </row>
    <row r="8" ht="38" customHeight="1">
      <c r="A8" s="19" t="str">
        <v>OBS-001</v>
      </c>
      <c r="B8" s="19" t="str">
        <v>IP</v>
      </c>
      <c r="C8" s="19" t="str">
        <v>203.0.113.44</v>
      </c>
      <c r="D8" s="19" t="str">
        <v>Unfamiliar source linked by IC-77 and ASSERT-77.</v>
      </c>
      <c r="E8" s="19" t="str">
        <v>EVT-017; EVT-019</v>
      </c>
      <c r="F8" s="31" t="d">
        <v>2026-10-13T09:01:00.000Z</v>
      </c>
      <c r="G8" s="31" t="d">
        <v>2026-10-13T09:22:00.000Z</v>
      </c>
      <c r="H8" s="35" t="str">
        <v>High</v>
      </c>
      <c r="I8" s="19" t="str">
        <v>Investigate; synthetic documentation address, never block operationally.</v>
      </c>
      <c r="J8" s="19" t="str">
        <v>Reassess against session and owner context.</v>
      </c>
    </row>
    <row r="9" ht="38" customHeight="1">
      <c r="A9" s="20" t="str">
        <v>OBS-002</v>
      </c>
      <c r="B9" s="20" t="str">
        <v>VPN address</v>
      </c>
      <c r="C9" s="20" t="str">
        <v>10.20.0.77</v>
      </c>
      <c r="D9" s="20" t="str">
        <v>Assignment specific to V-77; do not equate this address with a permanent device.</v>
      </c>
      <c r="E9" s="20" t="str">
        <v>EVT-019; EVT-020; EVT-021</v>
      </c>
      <c r="F9" s="32" t="d">
        <v>2026-10-13T09:04:59.999Z</v>
      </c>
      <c r="G9" s="32" t="d">
        <v>2026-10-13T09:30:00.000Z</v>
      </c>
      <c r="H9" s="35" t="str">
        <v>High</v>
      </c>
      <c r="I9" s="20" t="str">
        <v>Correlation key within its assignment window.</v>
      </c>
      <c r="J9" s="20" t="str">
        <v>Include assignment start/end in pivots.</v>
      </c>
    </row>
    <row r="10" ht="25" customHeight="1">
      <c r="A10" s="19" t="str">
        <v>OBS-003</v>
      </c>
      <c r="B10" s="19" t="str">
        <v>Task</v>
      </c>
      <c r="C10" s="19" t="str">
        <v>ReportCache</v>
      </c>
      <c r="D10" s="19" t="str">
        <v>Distinct from approved PatchWindow.</v>
      </c>
      <c r="E10" s="19" t="str">
        <v>EVT-024; EVT-025; CTX-002</v>
      </c>
      <c r="F10" s="31" t="d">
        <v>2026-10-13T09:10:00.000Z</v>
      </c>
      <c r="G10" s="31" t="d">
        <v>2026-10-13T11:00:00.000Z</v>
      </c>
      <c r="H10" s="35" t="str">
        <v>High</v>
      </c>
      <c r="I10" s="19" t="str">
        <v>Unapproved persistence artifact.</v>
      </c>
      <c r="J10" s="19" t="str">
        <v>Names alone are reusable; inspect task action and account.</v>
      </c>
    </row>
    <row r="11" ht="38" customHeight="1">
      <c r="A11" s="20" t="str">
        <v>OBS-004</v>
      </c>
      <c r="B11" s="20" t="str">
        <v>Domain</v>
      </c>
      <c r="C11" s="20" t="str">
        <v>sync.example.test</v>
      </c>
      <c r="D11" s="20" t="str">
        <v>Candidate external endpoint with no decrypted content.</v>
      </c>
      <c r="E11" s="20" t="str">
        <v>EVT-029; EVT-030</v>
      </c>
      <c r="F11" s="32" t="d">
        <v>2026-10-13T09:14:29.999Z</v>
      </c>
      <c r="G11" s="32" t="d">
        <v>2026-10-13T09:15:39.999Z</v>
      </c>
      <c r="H11" s="35" t="str">
        <v>Low</v>
      </c>
      <c r="I11" s="20" t="str">
        <v>Investigate; command/control not confirmed.</v>
      </c>
      <c r="J11" s="20" t="str">
        <v>Resolve process/content attribution before elevating confidence.</v>
      </c>
    </row>
    <row r="12" ht="38" customHeight="1">
      <c r="A12" s="19" t="str">
        <v>OBS-005</v>
      </c>
      <c r="B12" s="19" t="str">
        <v>Path</v>
      </c>
      <c r="C12" s="19" t="str">
        <v>C:/Users/alex/AppData/Local/Temp/reports.zip</v>
      </c>
      <c r="D12" s="19" t="str">
        <v>Local staging artifact; no transfer hash correlation supplied.</v>
      </c>
      <c r="E12" s="19" t="str">
        <v>EVT-027; EVT-028</v>
      </c>
      <c r="F12" s="31" t="d">
        <v>2026-10-13T09:13:00.000Z</v>
      </c>
      <c r="G12" s="31" t="d">
        <v>2026-10-13T09:14:00.000Z</v>
      </c>
      <c r="H12" s="35" t="str">
        <v>High</v>
      </c>
      <c r="I12" s="19" t="str">
        <v>Preserve scoped copy and review file contents under authority.</v>
      </c>
      <c r="J12" s="19" t="str">
        <v>Do not invent a hash or presume cloud downloads equal archive contents.</v>
      </c>
    </row>
    <row r="13">
      <c r="A13" s="3"/>
      <c r="B13" s="3"/>
      <c r="C13" s="3"/>
      <c r="D13" s="3"/>
      <c r="E13" s="3"/>
      <c r="F13" s="3"/>
      <c r="G13" s="3"/>
      <c r="H13" s="3"/>
      <c r="I13" s="3"/>
      <c r="J13" s="3"/>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conditionalFormatting sqref="H8:H12">
    <cfRule type="containsText" dxfId="1" priority="1" operator="containsText" text="Unknown"/>
  </conditionalFormatting>
  <dataValidations count="1">
    <dataValidation type="list" sqref="H8:H12">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v1.0&amp;CObservables&amp;RPage &amp;P of &amp;N</oddFooter>
  </headerFooter>
  <colBreaks count="3" manualBreakCount="3">
    <brk id="3" min="0" max="1048575" man="1"/>
    <brk id="6" min="0" max="1048575" man="1"/>
    <brk id="9" min="0" max="1048575" man="1"/>
  </colBreaks>
  <tableParts count="1">
    <tablePart r:id="Rbe014ab9d77b4e2e"/>
  </tableParts>
</worksheet>
</file>

<file path=xl/worksheets/sheet9.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70" hidden="0" customWidth="1"/>
    <col min="3" max="3" width="34" hidden="0" customWidth="1"/>
    <col min="4" max="4" width="34" hidden="0" customWidth="1"/>
    <col min="5" max="5" width="19" hidden="0" customWidth="1"/>
    <col min="6" max="6" width="70" hidden="0" customWidth="1"/>
    <col min="7" max="7" width="26" hidden="0" customWidth="1"/>
    <col min="8" max="8" width="65" hidden="0" customWidth="1"/>
    <col min="9" max="9" width="24" hidden="0" customWidth="1"/>
    <col min="10" max="10" width="65" hidden="0" customWidth="1"/>
  </cols>
  <sheetData>
    <row r="1" ht="32" customHeight="1">
      <c r="A1" s="6" t="str">
        <v>Hypotheses</v>
      </c>
      <c r="B1" s="6" t="str">
        <v>Hypotheses</v>
      </c>
      <c r="C1" s="6" t="str">
        <v>Hypotheses</v>
      </c>
      <c r="D1" s="6" t="str">
        <v>Hypotheses</v>
      </c>
      <c r="E1" s="6" t="str">
        <v>Hypotheses</v>
      </c>
      <c r="F1" s="6" t="str">
        <v>Hypotheses</v>
      </c>
      <c r="G1" s="6" t="str">
        <v>Hypotheses</v>
      </c>
      <c r="H1" s="6" t="str">
        <v>Hypotheses</v>
      </c>
      <c r="I1" s="3"/>
      <c r="J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c r="J2" s="3"/>
    </row>
    <row r="3" ht="22" customHeight="1">
      <c r="A3" s="10" t="str">
        <v>Start Here / workbook navigation</v>
      </c>
      <c r="B3" s="10"/>
      <c r="C3" s="10"/>
      <c r="D3" s="10"/>
      <c r="E3" s="10"/>
      <c r="F3" s="10"/>
      <c r="G3" s="10"/>
      <c r="H3" s="10"/>
      <c r="I3" s="3"/>
      <c r="J3" s="3"/>
    </row>
    <row r="4" ht="46" customHeight="1">
      <c r="A4" s="12" t="str">
        <v>Seek evidence that could overturn the favored explanation. An unresolved alternative stays visible.</v>
      </c>
      <c r="B4" s="12"/>
      <c r="C4" s="12"/>
      <c r="D4" s="12"/>
      <c r="E4" s="12"/>
      <c r="F4" s="12"/>
      <c r="G4" s="12"/>
      <c r="H4" s="12"/>
      <c r="I4" s="3"/>
      <c r="J4" s="3"/>
    </row>
    <row r="5">
      <c r="A5" s="3"/>
      <c r="B5" s="3"/>
      <c r="C5" s="3"/>
      <c r="D5" s="3"/>
      <c r="E5" s="3"/>
      <c r="F5" s="3"/>
      <c r="G5" s="3"/>
      <c r="H5" s="3"/>
      <c r="I5" s="3"/>
      <c r="J5" s="3"/>
    </row>
    <row r="6">
      <c r="A6" s="3"/>
      <c r="B6" s="3"/>
      <c r="C6" s="3"/>
      <c r="D6" s="3"/>
      <c r="E6" s="3"/>
      <c r="F6" s="3"/>
      <c r="G6" s="3"/>
      <c r="H6" s="3"/>
      <c r="I6" s="3"/>
      <c r="J6" s="3"/>
    </row>
    <row r="7" ht="33" customHeight="1">
      <c r="A7" s="16" t="str">
        <v>ID</v>
      </c>
      <c r="B7" s="16" t="str">
        <v>Hypothesis</v>
      </c>
      <c r="C7" s="16" t="str">
        <v>Supporting evidence</v>
      </c>
      <c r="D7" s="16" t="str">
        <v>Contradictory evidence</v>
      </c>
      <c r="E7" s="16" t="str">
        <v>Confidence</v>
      </c>
      <c r="F7" s="16" t="str">
        <v>Rationale / limits</v>
      </c>
      <c r="G7" s="16" t="str">
        <v>Assessment</v>
      </c>
      <c r="H7" s="16" t="str">
        <v>Next discriminator</v>
      </c>
      <c r="I7" s="16" t="str">
        <v>Owner</v>
      </c>
      <c r="J7" s="16" t="str">
        <v>Assessment history</v>
      </c>
    </row>
    <row r="8" ht="38" customHeight="1">
      <c r="A8" s="19" t="str">
        <v>HYP-001</v>
      </c>
      <c r="B8" s="19" t="str">
        <v>The Alex identity is being used without the account holder’s authorization.</v>
      </c>
      <c r="C8" s="19" t="str">
        <v>EVT-017; EVT-019; EVT-021; EVT-024; CTX-001</v>
      </c>
      <c r="D8" s="19" t="str"/>
      <c r="E8" s="35" t="str">
        <v>High</v>
      </c>
      <c r="F8" s="19" t="str">
        <v>Linked identity/VPN/host activity plus simulated denial and unapproved persistence support misuse.</v>
      </c>
      <c r="G8" s="19" t="str">
        <v>Supported</v>
      </c>
      <c r="H8" s="19" t="str">
        <v>Determine acquisition method and additional sessions.</v>
      </c>
      <c r="I8" s="19" t="str">
        <v>Investigation lead</v>
      </c>
      <c r="J8" s="19" t="str">
        <v>Initial alert alone: Low. Correlation and owner context: High.</v>
      </c>
    </row>
    <row r="9" ht="38" customHeight="1">
      <c r="A9" s="20" t="str">
        <v>HYP-002</v>
      </c>
      <c r="B9" s="20" t="str">
        <v>The suspicious task is the approved patch window.</v>
      </c>
      <c r="C9" s="20" t="str">
        <v>EVT-011; EVT-012</v>
      </c>
      <c r="D9" s="20" t="str">
        <v>EVT-024; CTX-002</v>
      </c>
      <c r="E9" s="35" t="str">
        <v>High</v>
      </c>
      <c r="F9" s="20" t="str">
        <v>PatchWindow and ReportCache differ in identity, day, task/action and change authorization.</v>
      </c>
      <c r="G9" s="20" t="str">
        <v>Refuted for ReportCache</v>
      </c>
      <c r="H9" s="20" t="str">
        <v>Keep benign patch records available to explain the false lead.</v>
      </c>
      <c r="I9" s="20" t="str">
        <v>Endpoint lead</v>
      </c>
      <c r="J9" s="20" t="str">
        <v>Plausible at intake; rejected after change-record comparison.</v>
      </c>
    </row>
    <row r="10" ht="38" customHeight="1">
      <c r="A10" s="19" t="str">
        <v>HYP-003</v>
      </c>
      <c r="B10" s="19" t="str">
        <v>A stolen credential or existing session explains acceptance by the identity provider.</v>
      </c>
      <c r="C10" s="19" t="str">
        <v>EVT-017; EVT-018; EVT-032</v>
      </c>
      <c r="D10" s="19" t="str"/>
      <c r="E10" s="35" t="str">
        <v>Moderate</v>
      </c>
      <c r="F10" s="19" t="str">
        <v>Both routes remain plausible. A provider MFA claim does not reconstruct how it was satisfied.</v>
      </c>
      <c r="G10" s="19" t="str">
        <v>Open</v>
      </c>
      <c r="H10" s="19" t="str">
        <v>Request full authentication chain and WS-014 browser artifacts.</v>
      </c>
      <c r="I10" s="19" t="str">
        <v>IAM lead</v>
      </c>
      <c r="J10" s="19" t="str">
        <v>No choice between credential theft and session misuse at snapshot.</v>
      </c>
    </row>
    <row r="11" ht="38" customHeight="1">
      <c r="A11" s="20" t="str">
        <v>HYP-004</v>
      </c>
      <c r="B11" s="20" t="str">
        <v>Local archive or cloud data reached an external actor-controlled destination.</v>
      </c>
      <c r="C11" s="20" t="str">
        <v>EVT-028; EVT-030; EVT-034; EVT-035; EVT-036</v>
      </c>
      <c r="D11" s="20" t="str"/>
      <c r="E11" s="35" t="str">
        <v>Low</v>
      </c>
      <c r="F11" s="20" t="str">
        <v>Staging and service download records exist; transfer/content/device evidence is incomplete.</v>
      </c>
      <c r="G11" s="20" t="str">
        <v>Open</v>
      </c>
      <c r="H11" s="20" t="str">
        <v>Recover egress and recipient-side evidence without equating tunnel bytes with files.</v>
      </c>
      <c r="I11" s="20" t="str">
        <v>Cloud lead</v>
      </c>
      <c r="J11" s="20" t="str">
        <v>Suspected exposure; extent and recipient remain unknown.</v>
      </c>
    </row>
    <row r="12">
      <c r="A12" s="3"/>
      <c r="B12" s="3"/>
      <c r="C12" s="3"/>
      <c r="D12" s="3"/>
      <c r="E12" s="3"/>
      <c r="F12" s="3"/>
      <c r="G12" s="3"/>
      <c r="H12" s="3"/>
      <c r="I12" s="3"/>
      <c r="J12" s="3"/>
    </row>
    <row r="13">
      <c r="A13" s="3"/>
      <c r="B13" s="3"/>
      <c r="C13" s="3"/>
      <c r="D13" s="3"/>
      <c r="E13" s="3"/>
      <c r="F13" s="3"/>
      <c r="G13" s="3"/>
      <c r="H13" s="3"/>
      <c r="I13" s="3"/>
      <c r="J13" s="3"/>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sheetData>
  <mergeCells>
    <mergeCell ref="A1:H1"/>
    <mergeCell ref="A2:H2"/>
    <mergeCell ref="A3:H3"/>
    <mergeCell ref="A4:H4"/>
  </mergeCells>
  <conditionalFormatting sqref="E8:E11">
    <cfRule type="containsText" dxfId="2" priority="1" operator="containsText" text="Unknown"/>
  </conditionalFormatting>
  <dataValidations count="1">
    <dataValidation type="list" sqref="E8:E11">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v1.0&amp;CHypotheses&amp;RPage &amp;P of &amp;N</oddFooter>
  </headerFooter>
  <colBreaks count="4" manualBreakCount="4">
    <brk id="3" min="0" max="1048575" man="1"/>
    <brk id="5" min="0" max="1048575" man="1"/>
    <brk id="7" min="0" max="1048575" man="1"/>
    <brk id="9" min="0" max="1048575" man="1"/>
  </colBreaks>
  <tableParts count="1">
    <tablePart r:id="Rbc9965ac835c4406"/>
  </tableParts>
</worksheet>
</file>

<file path=xl/worksheets/sheet10.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20" hidden="0" customWidth="1"/>
    <col min="3" max="3" width="35" hidden="0" customWidth="1"/>
    <col min="4" max="4" width="65" hidden="0" customWidth="1"/>
    <col min="5" max="5" width="28" hidden="0" customWidth="1"/>
    <col min="6" max="6" width="70" hidden="0" customWidth="1"/>
    <col min="7" max="7" width="19" hidden="0" customWidth="1"/>
    <col min="8" max="8" width="20" hidden="0" customWidth="1"/>
    <col min="9" max="9" width="65" hidden="0" customWidth="1"/>
  </cols>
  <sheetData>
    <row r="1" ht="32" customHeight="1">
      <c r="A1" s="6" t="str">
        <v>ATT&amp;CK Analysis</v>
      </c>
      <c r="B1" s="6" t="str">
        <v>ATT&amp;CK Analysis</v>
      </c>
      <c r="C1" s="6" t="str">
        <v>ATT&amp;CK Analysis</v>
      </c>
      <c r="D1" s="6" t="str">
        <v>ATT&amp;CK Analysis</v>
      </c>
      <c r="E1" s="6" t="str">
        <v>ATT&amp;CK Analysis</v>
      </c>
      <c r="F1" s="6" t="str">
        <v>ATT&amp;CK Analysis</v>
      </c>
      <c r="G1" s="6" t="str">
        <v>ATT&amp;CK Analysis</v>
      </c>
      <c r="H1" s="6" t="str">
        <v>ATT&amp;CK Analysis</v>
      </c>
      <c r="I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row>
    <row r="3" ht="22" customHeight="1">
      <c r="A3" s="10" t="str">
        <v>Start Here / workbook navigation</v>
      </c>
      <c r="B3" s="10"/>
      <c r="C3" s="10"/>
      <c r="D3" s="10"/>
      <c r="E3" s="10"/>
      <c r="F3" s="10"/>
      <c r="G3" s="10"/>
      <c r="H3" s="10"/>
      <c r="I3" s="3"/>
    </row>
    <row r="4" ht="46" customHeight="1">
      <c r="A4" s="12" t="str">
        <v>Map supported procedures with rationale. A technique label does not establish attribution, detection coverage or successful exploitation.</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Technique ID</v>
      </c>
      <c r="C7" s="16" t="str">
        <v>Technique</v>
      </c>
      <c r="D7" s="16" t="str">
        <v>Primary reference</v>
      </c>
      <c r="E7" s="16" t="str">
        <v>Evidence / context</v>
      </c>
      <c r="F7" s="16" t="str">
        <v>Procedure / mapping rationale</v>
      </c>
      <c r="G7" s="16" t="str">
        <v>Confidence</v>
      </c>
      <c r="H7" s="16" t="str">
        <v>Assessed date</v>
      </c>
      <c r="I7" s="16" t="str">
        <v>Mapping limitations</v>
      </c>
    </row>
    <row r="8" ht="38" customHeight="1">
      <c r="A8" s="19" t="str">
        <v>ATT-001</v>
      </c>
      <c r="B8" s="19" t="str">
        <v>T1078</v>
      </c>
      <c r="C8" s="19" t="str">
        <v>Valid Accounts</v>
      </c>
      <c r="D8" s="19" t="str">
        <v>https://attack.mitre.org/techniques/T1078/</v>
      </c>
      <c r="E8" s="19" t="str">
        <v>EVT-017; EVT-019; CTX-001</v>
      </c>
      <c r="F8" s="19" t="str">
        <v>Identity/session access is accepted but denied by the fictional holder. Acquisition method is unknown.</v>
      </c>
      <c r="G8" s="35" t="str">
        <v>High</v>
      </c>
      <c r="H8" s="19" t="str">
        <v>2026-10-14</v>
      </c>
      <c r="I8" s="19" t="str">
        <v>Analyst mapping within a synthetic case; no attribution or detection-coverage claim.</v>
      </c>
    </row>
    <row r="9" ht="38" customHeight="1">
      <c r="A9" s="20" t="str">
        <v>ATT-002</v>
      </c>
      <c r="B9" s="20" t="str">
        <v>T1021.001</v>
      </c>
      <c r="C9" s="20" t="str">
        <v>Remote Desktop Protocol</v>
      </c>
      <c r="D9" s="20" t="str">
        <v>https://attack.mitre.org/techniques/T1021/001/</v>
      </c>
      <c r="E9" s="20" t="str">
        <v>EVT-019; EVT-020; EVT-021</v>
      </c>
      <c r="F9" s="20" t="str">
        <v>VPN assignment, RDP flow and destination logon correlate. Source IP alone would be insufficient.</v>
      </c>
      <c r="G9" s="35" t="str">
        <v>High</v>
      </c>
      <c r="H9" s="20" t="str">
        <v>2026-10-14</v>
      </c>
      <c r="I9" s="20" t="str">
        <v>Analyst mapping within a synthetic case; no attribution or detection-coverage claim.</v>
      </c>
    </row>
    <row r="10" ht="38" customHeight="1">
      <c r="A10" s="19" t="str">
        <v>ATT-003</v>
      </c>
      <c r="B10" s="19" t="str">
        <v>T1053.005</v>
      </c>
      <c r="C10" s="19" t="str">
        <v>Scheduled Task</v>
      </c>
      <c r="D10" s="19" t="str">
        <v>https://attack.mitre.org/techniques/T1053/005/</v>
      </c>
      <c r="E10" s="19" t="str">
        <v>EVT-024; EVT-025; CTX-002</v>
      </c>
      <c r="F10" s="19" t="str">
        <v>Unapproved task registration and execution establish a user-context persistence mechanism.</v>
      </c>
      <c r="G10" s="35" t="str">
        <v>High</v>
      </c>
      <c r="H10" s="19" t="str">
        <v>2026-10-14</v>
      </c>
      <c r="I10" s="19" t="str">
        <v>Analyst mapping within a synthetic case; no attribution or detection-coverage claim.</v>
      </c>
    </row>
    <row r="11" ht="38" customHeight="1">
      <c r="A11" s="20" t="str">
        <v>ATT-004</v>
      </c>
      <c r="B11" s="20" t="str">
        <v>T1560.001</v>
      </c>
      <c r="C11" s="20" t="str">
        <v>Archive via Utility</v>
      </c>
      <c r="D11" s="20" t="str">
        <v>https://attack.mitre.org/techniques/T1560/001/</v>
      </c>
      <c r="E11" s="20" t="str">
        <v>EVT-027; EVT-028</v>
      </c>
      <c r="F11" s="20" t="str">
        <v>Local archive creation supports staging, not proof of exfiltration.</v>
      </c>
      <c r="G11" s="35" t="str">
        <v>High</v>
      </c>
      <c r="H11" s="20" t="str">
        <v>2026-10-14</v>
      </c>
      <c r="I11" s="20" t="str">
        <v>Analyst mapping within a synthetic case; no attribution or detection-coverage claim.</v>
      </c>
    </row>
    <row r="12" ht="38" customHeight="1">
      <c r="A12" s="19" t="str">
        <v>ATT-005</v>
      </c>
      <c r="B12" s="19" t="str">
        <v>T1530</v>
      </c>
      <c r="C12" s="19" t="str">
        <v>Data from Cloud Storage</v>
      </c>
      <c r="D12" s="19" t="str">
        <v>https://attack.mitre.org/techniques/T1530/</v>
      </c>
      <c r="E12" s="19" t="str">
        <v>EVT-032; EVT-034; EVT-035; EVT-036</v>
      </c>
      <c r="F12" s="19" t="str">
        <v>The suspicious cloud session performs recorded reads/downloads. Recipient and total exposure remain unresolved.</v>
      </c>
      <c r="G12" s="35" t="str">
        <v>Moderate</v>
      </c>
      <c r="H12" s="19" t="str">
        <v>2026-10-14</v>
      </c>
      <c r="I12" s="19" t="str">
        <v>Analyst mapping within a synthetic case; no attribution or detection-coverage claim.</v>
      </c>
    </row>
    <row r="13">
      <c r="A13" s="3"/>
      <c r="B13" s="3"/>
      <c r="C13" s="3"/>
      <c r="D13" s="3"/>
      <c r="E13" s="3"/>
      <c r="F13" s="3"/>
      <c r="G13" s="3"/>
      <c r="H13" s="3"/>
      <c r="I13" s="3"/>
    </row>
    <row r="14">
      <c r="A14" s="3"/>
      <c r="B14" s="3"/>
      <c r="C14" s="3"/>
      <c r="D14" s="3"/>
      <c r="E14" s="3"/>
      <c r="F14" s="3"/>
      <c r="G14" s="3"/>
      <c r="H14" s="3"/>
      <c r="I14" s="3"/>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conditionalFormatting sqref="G8:G12">
    <cfRule type="containsText" dxfId="3" priority="1" operator="containsText" text="Unknown"/>
  </conditionalFormatting>
  <dataValidations count="1">
    <dataValidation type="list" sqref="G8:G12">
      <formula1>Choices_confidence</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v1.0&amp;CATT&amp;CK Analysis&amp;RPage &amp;P of &amp;N</oddFooter>
  </headerFooter>
  <colBreaks count="2" manualBreakCount="2">
    <brk id="4" min="0" max="1048575" man="1"/>
    <brk id="7" min="0" max="1048575" man="1"/>
  </colBreaks>
  <tableParts count="1">
    <tablePart r:id="Rbf1009ff41694e83"/>
  </tableParts>
</worksheet>
</file>

<file path=xl/worksheets/sheet11.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38" hidden="0" customWidth="1"/>
    <col min="3" max="3" width="65" hidden="0" customWidth="1"/>
    <col min="4" max="4" width="65" hidden="0" customWidth="1"/>
    <col min="5" max="5" width="24" hidden="0" customWidth="1"/>
    <col min="6" max="6" width="20" hidden="0" customWidth="1"/>
    <col min="7" max="7" width="20" hidden="0" customWidth="1"/>
    <col min="8" max="8" width="65" hidden="0" customWidth="1"/>
    <col min="9" max="9" width="28" hidden="0" customWidth="1"/>
  </cols>
  <sheetData>
    <row r="1" ht="32" customHeight="1">
      <c r="A1" s="6" t="str">
        <v>Collection Gaps</v>
      </c>
      <c r="B1" s="6" t="str">
        <v>Collection Gaps</v>
      </c>
      <c r="C1" s="6" t="str">
        <v>Collection Gaps</v>
      </c>
      <c r="D1" s="6" t="str">
        <v>Collection Gaps</v>
      </c>
      <c r="E1" s="6" t="str">
        <v>Collection Gaps</v>
      </c>
      <c r="F1" s="6" t="str">
        <v>Collection Gaps</v>
      </c>
      <c r="G1" s="6" t="str">
        <v>Collection Gaps</v>
      </c>
      <c r="H1" s="6" t="str">
        <v>Collection Gaps</v>
      </c>
      <c r="I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row>
    <row r="3" ht="22" customHeight="1">
      <c r="A3" s="10" t="str">
        <v>Start Here / workbook navigation</v>
      </c>
      <c r="B3" s="10"/>
      <c r="C3" s="10"/>
      <c r="D3" s="10"/>
      <c r="E3" s="10"/>
      <c r="F3" s="10"/>
      <c r="G3" s="10"/>
      <c r="H3" s="10"/>
      <c r="I3" s="3"/>
    </row>
    <row r="4" ht="46" customHeight="1">
      <c r="A4" s="12" t="str">
        <v>State what cannot be concluded and assign the next collection step, including an irrecoverable retention result.</v>
      </c>
      <c r="B4" s="12"/>
      <c r="C4" s="12"/>
      <c r="D4" s="12"/>
      <c r="E4" s="12"/>
      <c r="F4" s="12"/>
      <c r="G4" s="12"/>
      <c r="H4" s="12"/>
      <c r="I4" s="3"/>
    </row>
    <row r="5">
      <c r="A5" s="3"/>
      <c r="B5" s="3"/>
      <c r="C5" s="3"/>
      <c r="D5" s="3"/>
      <c r="E5" s="3"/>
      <c r="F5" s="3"/>
      <c r="G5" s="3"/>
      <c r="H5" s="3"/>
      <c r="I5" s="3"/>
    </row>
    <row r="6">
      <c r="A6" s="3"/>
      <c r="B6" s="3"/>
      <c r="C6" s="3"/>
      <c r="D6" s="3"/>
      <c r="E6" s="3"/>
      <c r="F6" s="3"/>
      <c r="G6" s="3"/>
      <c r="H6" s="3"/>
      <c r="I6" s="3"/>
    </row>
    <row r="7" ht="33" customHeight="1">
      <c r="A7" s="16" t="str">
        <v>ID</v>
      </c>
      <c r="B7" s="16" t="str">
        <v>Missing source / scope</v>
      </c>
      <c r="C7" s="16" t="str">
        <v>Missing material</v>
      </c>
      <c r="D7" s="16" t="str">
        <v>Effect on conclusions</v>
      </c>
      <c r="E7" s="16" t="str">
        <v>Owner</v>
      </c>
      <c r="F7" s="16" t="str">
        <v>Priority</v>
      </c>
      <c r="G7" s="16" t="str">
        <v>Status</v>
      </c>
      <c r="H7" s="16" t="str">
        <v>Collection / review action</v>
      </c>
      <c r="I7" s="16" t="str">
        <v>Evidence / context</v>
      </c>
    </row>
    <row r="8" ht="38" customHeight="1">
      <c r="A8" s="19" t="str">
        <v>GAP-001</v>
      </c>
      <c r="B8" s="19" t="str">
        <v>Authentication acquisition</v>
      </c>
      <c r="C8" s="19" t="str">
        <v>Full authentication chain and WS-014 artifacts absent.</v>
      </c>
      <c r="D8" s="19" t="str">
        <v>Cannot choose password theft, session theft or another acquisition route.</v>
      </c>
      <c r="E8" s="19" t="str">
        <v>IAM lead</v>
      </c>
      <c r="F8" s="19" t="str">
        <v>High</v>
      </c>
      <c r="G8" s="35" t="str">
        <v>Open</v>
      </c>
      <c r="H8" s="19" t="str">
        <v>Request scoped collection, document retention outcome, and update affected findings.</v>
      </c>
      <c r="I8" s="19" t="str">
        <v>CTX-001</v>
      </c>
    </row>
    <row r="9" ht="38" customHeight="1">
      <c r="A9" s="20" t="str">
        <v>GAP-002</v>
      </c>
      <c r="B9" s="20" t="str">
        <v>Egress Oct 13 09:30–10:15 UTC</v>
      </c>
      <c r="C9" s="20" t="str">
        <v>Network sensor detail unavailable in this window.</v>
      </c>
      <c r="D9" s="20" t="str">
        <v>Cannot exclude additional external transfer or quantify all bytes/files.</v>
      </c>
      <c r="E9" s="20" t="str">
        <v>Network lead</v>
      </c>
      <c r="F9" s="20" t="str">
        <v>High</v>
      </c>
      <c r="G9" s="35" t="str">
        <v>Open</v>
      </c>
      <c r="H9" s="20" t="str">
        <v>Request scoped collection, document retention outcome, and update affected findings.</v>
      </c>
      <c r="I9" s="20" t="str">
        <v>CTX-001</v>
      </c>
    </row>
    <row r="10" ht="38" customHeight="1">
      <c r="A10" s="19" t="str">
        <v>GAP-003</v>
      </c>
      <c r="B10" s="19" t="str">
        <v>Memory and host coverage</v>
      </c>
      <c r="C10" s="19" t="str">
        <v>No memory acquisition and no WS-014 endpoint record set.</v>
      </c>
      <c r="D10" s="19" t="str">
        <v>Unknown volatile activity and possible additional persistence.</v>
      </c>
      <c r="E10" s="19" t="str">
        <v>Endpoint lead</v>
      </c>
      <c r="F10" s="19" t="str">
        <v>High</v>
      </c>
      <c r="G10" s="35" t="str">
        <v>Open</v>
      </c>
      <c r="H10" s="19" t="str">
        <v>Request scoped collection, document retention outcome, and update affected findings.</v>
      </c>
      <c r="I10" s="19" t="str">
        <v>CTX-003</v>
      </c>
    </row>
    <row r="11" ht="38" customHeight="1">
      <c r="A11" s="20" t="str">
        <v>GAP-004</v>
      </c>
      <c r="B11" s="20" t="str">
        <v>Cloud recipient and population</v>
      </c>
      <c r="C11" s="20" t="str">
        <v>Service audit lacks complete receiving-device and content-delivery evidence.</v>
      </c>
      <c r="D11" s="20" t="str">
        <v>Cannot establish final recipient or all accessible documents.</v>
      </c>
      <c r="E11" s="20" t="str">
        <v>Cloud lead</v>
      </c>
      <c r="F11" s="20" t="str">
        <v>High</v>
      </c>
      <c r="G11" s="35" t="str">
        <v>Open</v>
      </c>
      <c r="H11" s="20" t="str">
        <v>Request scoped collection, document retention outcome, and update affected findings.</v>
      </c>
      <c r="I11" s="20" t="str">
        <v>EVT-047</v>
      </c>
    </row>
    <row r="12">
      <c r="A12" s="3"/>
      <c r="B12" s="3"/>
      <c r="C12" s="3"/>
      <c r="D12" s="3"/>
      <c r="E12" s="3"/>
      <c r="F12" s="3"/>
      <c r="G12" s="3"/>
      <c r="H12" s="3"/>
      <c r="I12" s="3"/>
    </row>
    <row r="13">
      <c r="A13" s="3"/>
      <c r="B13" s="3"/>
      <c r="C13" s="3"/>
      <c r="D13" s="3"/>
      <c r="E13" s="3"/>
      <c r="F13" s="3"/>
      <c r="G13" s="3"/>
      <c r="H13" s="3"/>
      <c r="I13" s="3"/>
    </row>
    <row r="14">
      <c r="A14" s="3"/>
      <c r="B14" s="3"/>
      <c r="C14" s="3"/>
      <c r="D14" s="3"/>
      <c r="E14" s="3"/>
      <c r="F14" s="3"/>
      <c r="G14" s="3"/>
      <c r="H14" s="3"/>
      <c r="I14" s="3"/>
    </row>
    <row r="15">
      <c r="A15" s="3"/>
      <c r="B15" s="3"/>
      <c r="C15" s="3"/>
      <c r="D15" s="3"/>
      <c r="E15" s="3"/>
      <c r="F15" s="3"/>
      <c r="G15" s="3"/>
      <c r="H15" s="3"/>
      <c r="I15" s="3"/>
    </row>
    <row r="16">
      <c r="A16" s="3"/>
      <c r="B16" s="3"/>
      <c r="C16" s="3"/>
      <c r="D16" s="3"/>
      <c r="E16" s="3"/>
      <c r="F16" s="3"/>
      <c r="G16" s="3"/>
      <c r="H16" s="3"/>
      <c r="I16" s="3"/>
    </row>
    <row r="17">
      <c r="A17" s="3"/>
      <c r="B17" s="3"/>
      <c r="C17" s="3"/>
      <c r="D17" s="3"/>
      <c r="E17" s="3"/>
      <c r="F17" s="3"/>
      <c r="G17" s="3"/>
      <c r="H17" s="3"/>
      <c r="I17" s="3"/>
    </row>
    <row r="18">
      <c r="A18" s="3"/>
      <c r="B18" s="3"/>
      <c r="C18" s="3"/>
      <c r="D18" s="3"/>
      <c r="E18" s="3"/>
      <c r="F18" s="3"/>
      <c r="G18" s="3"/>
      <c r="H18" s="3"/>
      <c r="I18" s="3"/>
    </row>
    <row r="19">
      <c r="A19" s="3"/>
      <c r="B19" s="3"/>
      <c r="C19" s="3"/>
      <c r="D19" s="3"/>
      <c r="E19" s="3"/>
      <c r="F19" s="3"/>
      <c r="G19" s="3"/>
      <c r="H19" s="3"/>
      <c r="I19" s="3"/>
    </row>
    <row r="20">
      <c r="A20" s="3"/>
      <c r="B20" s="3"/>
      <c r="C20" s="3"/>
      <c r="D20" s="3"/>
      <c r="E20" s="3"/>
      <c r="F20" s="3"/>
      <c r="G20" s="3"/>
      <c r="H20" s="3"/>
      <c r="I20" s="3"/>
    </row>
    <row r="21">
      <c r="A21" s="3"/>
      <c r="B21" s="3"/>
      <c r="C21" s="3"/>
      <c r="D21" s="3"/>
      <c r="E21" s="3"/>
      <c r="F21" s="3"/>
      <c r="G21" s="3"/>
      <c r="H21" s="3"/>
      <c r="I21" s="3"/>
    </row>
    <row r="22">
      <c r="A22" s="3"/>
      <c r="B22" s="3"/>
      <c r="C22" s="3"/>
      <c r="D22" s="3"/>
      <c r="E22" s="3"/>
      <c r="F22" s="3"/>
      <c r="G22" s="3"/>
      <c r="H22" s="3"/>
      <c r="I22" s="3"/>
    </row>
    <row r="23">
      <c r="A23" s="3"/>
      <c r="B23" s="3"/>
      <c r="C23" s="3"/>
      <c r="D23" s="3"/>
      <c r="E23" s="3"/>
      <c r="F23" s="3"/>
      <c r="G23" s="3"/>
      <c r="H23" s="3"/>
      <c r="I23" s="3"/>
    </row>
    <row r="24">
      <c r="A24" s="3"/>
      <c r="B24" s="3"/>
      <c r="C24" s="3"/>
      <c r="D24" s="3"/>
      <c r="E24" s="3"/>
      <c r="F24" s="3"/>
      <c r="G24" s="3"/>
      <c r="H24" s="3"/>
      <c r="I24" s="3"/>
    </row>
    <row r="25">
      <c r="A25" s="3"/>
      <c r="B25" s="3"/>
      <c r="C25" s="3"/>
      <c r="D25" s="3"/>
      <c r="E25" s="3"/>
      <c r="F25" s="3"/>
      <c r="G25" s="3"/>
      <c r="H25" s="3"/>
      <c r="I25" s="3"/>
    </row>
    <row r="26">
      <c r="A26" s="3"/>
      <c r="B26" s="3"/>
      <c r="C26" s="3"/>
      <c r="D26" s="3"/>
      <c r="E26" s="3"/>
      <c r="F26" s="3"/>
      <c r="G26" s="3"/>
      <c r="H26" s="3"/>
      <c r="I26" s="3"/>
    </row>
    <row r="27">
      <c r="A27" s="3"/>
      <c r="B27" s="3"/>
      <c r="C27" s="3"/>
      <c r="D27" s="3"/>
      <c r="E27" s="3"/>
      <c r="F27" s="3"/>
      <c r="G27" s="3"/>
      <c r="H27" s="3"/>
      <c r="I27" s="3"/>
    </row>
    <row r="28">
      <c r="A28" s="3"/>
      <c r="B28" s="3"/>
      <c r="C28" s="3"/>
      <c r="D28" s="3"/>
      <c r="E28" s="3"/>
      <c r="F28" s="3"/>
      <c r="G28" s="3"/>
      <c r="H28" s="3"/>
      <c r="I28" s="3"/>
    </row>
    <row r="29">
      <c r="A29" s="3"/>
      <c r="B29" s="3"/>
      <c r="C29" s="3"/>
      <c r="D29" s="3"/>
      <c r="E29" s="3"/>
      <c r="F29" s="3"/>
      <c r="G29" s="3"/>
      <c r="H29" s="3"/>
      <c r="I29" s="3"/>
    </row>
    <row r="30">
      <c r="A30" s="3"/>
      <c r="B30" s="3"/>
      <c r="C30" s="3"/>
      <c r="D30" s="3"/>
      <c r="E30" s="3"/>
      <c r="F30" s="3"/>
      <c r="G30" s="3"/>
      <c r="H30" s="3"/>
      <c r="I30" s="3"/>
    </row>
    <row r="31">
      <c r="A31" s="3"/>
      <c r="B31" s="3"/>
      <c r="C31" s="3"/>
      <c r="D31" s="3"/>
      <c r="E31" s="3"/>
      <c r="F31" s="3"/>
      <c r="G31" s="3"/>
      <c r="H31" s="3"/>
      <c r="I31" s="3"/>
    </row>
    <row r="32">
      <c r="A32" s="3"/>
      <c r="B32" s="3"/>
      <c r="C32" s="3"/>
      <c r="D32" s="3"/>
      <c r="E32" s="3"/>
      <c r="F32" s="3"/>
      <c r="G32" s="3"/>
      <c r="H32" s="3"/>
      <c r="I32" s="3"/>
    </row>
    <row r="33">
      <c r="A33" s="3"/>
      <c r="B33" s="3"/>
      <c r="C33" s="3"/>
      <c r="D33" s="3"/>
      <c r="E33" s="3"/>
      <c r="F33" s="3"/>
      <c r="G33" s="3"/>
      <c r="H33" s="3"/>
      <c r="I33" s="3"/>
    </row>
    <row r="34">
      <c r="A34" s="3"/>
      <c r="B34" s="3"/>
      <c r="C34" s="3"/>
      <c r="D34" s="3"/>
      <c r="E34" s="3"/>
      <c r="F34" s="3"/>
      <c r="G34" s="3"/>
      <c r="H34" s="3"/>
      <c r="I34" s="3"/>
    </row>
    <row r="35">
      <c r="A35" s="3"/>
      <c r="B35" s="3"/>
      <c r="C35" s="3"/>
      <c r="D35" s="3"/>
      <c r="E35" s="3"/>
      <c r="F35" s="3"/>
      <c r="G35" s="3"/>
      <c r="H35" s="3"/>
      <c r="I35" s="3"/>
    </row>
    <row r="36">
      <c r="A36" s="3"/>
      <c r="B36" s="3"/>
      <c r="C36" s="3"/>
      <c r="D36" s="3"/>
      <c r="E36" s="3"/>
      <c r="F36" s="3"/>
      <c r="G36" s="3"/>
      <c r="H36" s="3"/>
      <c r="I36" s="3"/>
    </row>
    <row r="37">
      <c r="A37" s="3"/>
      <c r="B37" s="3"/>
      <c r="C37" s="3"/>
      <c r="D37" s="3"/>
      <c r="E37" s="3"/>
      <c r="F37" s="3"/>
      <c r="G37" s="3"/>
      <c r="H37" s="3"/>
      <c r="I37" s="3"/>
    </row>
    <row r="38">
      <c r="A38" s="3"/>
      <c r="B38" s="3"/>
      <c r="C38" s="3"/>
      <c r="D38" s="3"/>
      <c r="E38" s="3"/>
      <c r="F38" s="3"/>
      <c r="G38" s="3"/>
      <c r="H38" s="3"/>
      <c r="I38" s="3"/>
    </row>
    <row r="39">
      <c r="A39" s="3"/>
      <c r="B39" s="3"/>
      <c r="C39" s="3"/>
      <c r="D39" s="3"/>
      <c r="E39" s="3"/>
      <c r="F39" s="3"/>
      <c r="G39" s="3"/>
      <c r="H39" s="3"/>
      <c r="I39" s="3"/>
    </row>
    <row r="40">
      <c r="A40" s="3"/>
      <c r="B40" s="3"/>
      <c r="C40" s="3"/>
      <c r="D40" s="3"/>
      <c r="E40" s="3"/>
      <c r="F40" s="3"/>
      <c r="G40" s="3"/>
      <c r="H40" s="3"/>
      <c r="I40" s="3"/>
    </row>
    <row r="41">
      <c r="A41" s="3"/>
      <c r="B41" s="3"/>
      <c r="C41" s="3"/>
      <c r="D41" s="3"/>
      <c r="E41" s="3"/>
      <c r="F41" s="3"/>
      <c r="G41" s="3"/>
      <c r="H41" s="3"/>
      <c r="I41" s="3"/>
    </row>
    <row r="42">
      <c r="A42" s="3"/>
      <c r="B42" s="3"/>
      <c r="C42" s="3"/>
      <c r="D42" s="3"/>
      <c r="E42" s="3"/>
      <c r="F42" s="3"/>
      <c r="G42" s="3"/>
      <c r="H42" s="3"/>
      <c r="I42" s="3"/>
    </row>
    <row r="43">
      <c r="A43" s="3"/>
      <c r="B43" s="3"/>
      <c r="C43" s="3"/>
      <c r="D43" s="3"/>
      <c r="E43" s="3"/>
      <c r="F43" s="3"/>
      <c r="G43" s="3"/>
      <c r="H43" s="3"/>
      <c r="I43" s="3"/>
    </row>
    <row r="44">
      <c r="A44" s="3"/>
      <c r="B44" s="3"/>
      <c r="C44" s="3"/>
      <c r="D44" s="3"/>
      <c r="E44" s="3"/>
      <c r="F44" s="3"/>
      <c r="G44" s="3"/>
      <c r="H44" s="3"/>
      <c r="I44" s="3"/>
    </row>
    <row r="45">
      <c r="A45" s="3"/>
      <c r="B45" s="3"/>
      <c r="C45" s="3"/>
      <c r="D45" s="3"/>
      <c r="E45" s="3"/>
      <c r="F45" s="3"/>
      <c r="G45" s="3"/>
      <c r="H45" s="3"/>
      <c r="I45" s="3"/>
    </row>
    <row r="46">
      <c r="A46" s="3"/>
      <c r="B46" s="3"/>
      <c r="C46" s="3"/>
      <c r="D46" s="3"/>
      <c r="E46" s="3"/>
      <c r="F46" s="3"/>
      <c r="G46" s="3"/>
      <c r="H46" s="3"/>
      <c r="I46" s="3"/>
    </row>
    <row r="47">
      <c r="A47" s="3"/>
      <c r="B47" s="3"/>
      <c r="C47" s="3"/>
      <c r="D47" s="3"/>
      <c r="E47" s="3"/>
      <c r="F47" s="3"/>
      <c r="G47" s="3"/>
      <c r="H47" s="3"/>
      <c r="I47" s="3"/>
    </row>
    <row r="48">
      <c r="A48" s="3"/>
      <c r="B48" s="3"/>
      <c r="C48" s="3"/>
      <c r="D48" s="3"/>
      <c r="E48" s="3"/>
      <c r="F48" s="3"/>
      <c r="G48" s="3"/>
      <c r="H48" s="3"/>
      <c r="I48" s="3"/>
    </row>
    <row r="49">
      <c r="A49" s="3"/>
      <c r="B49" s="3"/>
      <c r="C49" s="3"/>
      <c r="D49" s="3"/>
      <c r="E49" s="3"/>
      <c r="F49" s="3"/>
      <c r="G49" s="3"/>
      <c r="H49" s="3"/>
      <c r="I49" s="3"/>
    </row>
    <row r="50">
      <c r="A50" s="3"/>
      <c r="B50" s="3"/>
      <c r="C50" s="3"/>
      <c r="D50" s="3"/>
      <c r="E50" s="3"/>
      <c r="F50" s="3"/>
      <c r="G50" s="3"/>
      <c r="H50" s="3"/>
      <c r="I50" s="3"/>
    </row>
    <row r="51">
      <c r="A51" s="3"/>
      <c r="B51" s="3"/>
      <c r="C51" s="3"/>
      <c r="D51" s="3"/>
      <c r="E51" s="3"/>
      <c r="F51" s="3"/>
      <c r="G51" s="3"/>
      <c r="H51" s="3"/>
      <c r="I51" s="3"/>
    </row>
    <row r="52">
      <c r="A52" s="3"/>
      <c r="B52" s="3"/>
      <c r="C52" s="3"/>
      <c r="D52" s="3"/>
      <c r="E52" s="3"/>
      <c r="F52" s="3"/>
      <c r="G52" s="3"/>
      <c r="H52" s="3"/>
      <c r="I52" s="3"/>
    </row>
    <row r="53">
      <c r="A53" s="3"/>
      <c r="B53" s="3"/>
      <c r="C53" s="3"/>
      <c r="D53" s="3"/>
      <c r="E53" s="3"/>
      <c r="F53" s="3"/>
      <c r="G53" s="3"/>
      <c r="H53" s="3"/>
      <c r="I53" s="3"/>
    </row>
    <row r="54">
      <c r="A54" s="3"/>
      <c r="B54" s="3"/>
      <c r="C54" s="3"/>
      <c r="D54" s="3"/>
      <c r="E54" s="3"/>
      <c r="F54" s="3"/>
      <c r="G54" s="3"/>
      <c r="H54" s="3"/>
      <c r="I54" s="3"/>
    </row>
    <row r="55">
      <c r="A55" s="3"/>
      <c r="B55" s="3"/>
      <c r="C55" s="3"/>
      <c r="D55" s="3"/>
      <c r="E55" s="3"/>
      <c r="F55" s="3"/>
      <c r="G55" s="3"/>
      <c r="H55" s="3"/>
      <c r="I55" s="3"/>
    </row>
    <row r="56">
      <c r="A56" s="3"/>
      <c r="B56" s="3"/>
      <c r="C56" s="3"/>
      <c r="D56" s="3"/>
      <c r="E56" s="3"/>
      <c r="F56" s="3"/>
      <c r="G56" s="3"/>
      <c r="H56" s="3"/>
      <c r="I56" s="3"/>
    </row>
    <row r="57">
      <c r="A57" s="3"/>
      <c r="B57" s="3"/>
      <c r="C57" s="3"/>
      <c r="D57" s="3"/>
      <c r="E57" s="3"/>
      <c r="F57" s="3"/>
      <c r="G57" s="3"/>
      <c r="H57" s="3"/>
      <c r="I57" s="3"/>
    </row>
    <row r="58">
      <c r="A58" s="3"/>
      <c r="B58" s="3"/>
      <c r="C58" s="3"/>
      <c r="D58" s="3"/>
      <c r="E58" s="3"/>
      <c r="F58" s="3"/>
      <c r="G58" s="3"/>
      <c r="H58" s="3"/>
      <c r="I58" s="3"/>
    </row>
    <row r="59">
      <c r="A59" s="3"/>
      <c r="B59" s="3"/>
      <c r="C59" s="3"/>
      <c r="D59" s="3"/>
      <c r="E59" s="3"/>
      <c r="F59" s="3"/>
      <c r="G59" s="3"/>
      <c r="H59" s="3"/>
      <c r="I59" s="3"/>
    </row>
    <row r="60">
      <c r="A60" s="3"/>
      <c r="B60" s="3"/>
      <c r="C60" s="3"/>
      <c r="D60" s="3"/>
      <c r="E60" s="3"/>
      <c r="F60" s="3"/>
      <c r="G60" s="3"/>
      <c r="H60" s="3"/>
      <c r="I60" s="3"/>
    </row>
    <row r="61">
      <c r="A61" s="3"/>
      <c r="B61" s="3"/>
      <c r="C61" s="3"/>
      <c r="D61" s="3"/>
      <c r="E61" s="3"/>
      <c r="F61" s="3"/>
      <c r="G61" s="3"/>
      <c r="H61" s="3"/>
      <c r="I61" s="3"/>
    </row>
    <row r="62">
      <c r="A62" s="3"/>
      <c r="B62" s="3"/>
      <c r="C62" s="3"/>
      <c r="D62" s="3"/>
      <c r="E62" s="3"/>
      <c r="F62" s="3"/>
      <c r="G62" s="3"/>
      <c r="H62" s="3"/>
      <c r="I62" s="3"/>
    </row>
    <row r="63">
      <c r="A63" s="3"/>
      <c r="B63" s="3"/>
      <c r="C63" s="3"/>
      <c r="D63" s="3"/>
      <c r="E63" s="3"/>
      <c r="F63" s="3"/>
      <c r="G63" s="3"/>
      <c r="H63" s="3"/>
      <c r="I63" s="3"/>
    </row>
    <row r="64">
      <c r="A64" s="3"/>
      <c r="B64" s="3"/>
      <c r="C64" s="3"/>
      <c r="D64" s="3"/>
      <c r="E64" s="3"/>
      <c r="F64" s="3"/>
      <c r="G64" s="3"/>
      <c r="H64" s="3"/>
      <c r="I64" s="3"/>
    </row>
    <row r="65">
      <c r="A65" s="3"/>
      <c r="B65" s="3"/>
      <c r="C65" s="3"/>
      <c r="D65" s="3"/>
      <c r="E65" s="3"/>
      <c r="F65" s="3"/>
      <c r="G65" s="3"/>
      <c r="H65" s="3"/>
      <c r="I65" s="3"/>
    </row>
    <row r="66">
      <c r="A66" s="3"/>
      <c r="B66" s="3"/>
      <c r="C66" s="3"/>
      <c r="D66" s="3"/>
      <c r="E66" s="3"/>
      <c r="F66" s="3"/>
      <c r="G66" s="3"/>
      <c r="H66" s="3"/>
      <c r="I66" s="3"/>
    </row>
    <row r="67">
      <c r="A67" s="3"/>
      <c r="B67" s="3"/>
      <c r="C67" s="3"/>
      <c r="D67" s="3"/>
      <c r="E67" s="3"/>
      <c r="F67" s="3"/>
      <c r="G67" s="3"/>
      <c r="H67" s="3"/>
      <c r="I67" s="3"/>
    </row>
    <row r="68">
      <c r="A68" s="3"/>
      <c r="B68" s="3"/>
      <c r="C68" s="3"/>
      <c r="D68" s="3"/>
      <c r="E68" s="3"/>
      <c r="F68" s="3"/>
      <c r="G68" s="3"/>
      <c r="H68" s="3"/>
      <c r="I68" s="3"/>
    </row>
    <row r="69">
      <c r="A69" s="3"/>
      <c r="B69" s="3"/>
      <c r="C69" s="3"/>
      <c r="D69" s="3"/>
      <c r="E69" s="3"/>
      <c r="F69" s="3"/>
      <c r="G69" s="3"/>
      <c r="H69" s="3"/>
      <c r="I69" s="3"/>
    </row>
    <row r="70">
      <c r="A70" s="3"/>
      <c r="B70" s="3"/>
      <c r="C70" s="3"/>
      <c r="D70" s="3"/>
      <c r="E70" s="3"/>
      <c r="F70" s="3"/>
      <c r="G70" s="3"/>
      <c r="H70" s="3"/>
      <c r="I70" s="3"/>
    </row>
  </sheetData>
  <mergeCells>
    <mergeCell ref="A1:H1"/>
    <mergeCell ref="A2:H2"/>
    <mergeCell ref="A3:H3"/>
    <mergeCell ref="A4:H4"/>
  </mergeCells>
  <dataValidations count="1">
    <dataValidation type="list" sqref="G8:G11">
      <formula1>Choices_taskStates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v1.0&amp;CCollection Gaps&amp;RPage &amp;P of &amp;N</oddFooter>
  </headerFooter>
  <colBreaks count="2" manualBreakCount="2">
    <brk id="3" min="0" max="1048575" man="1"/>
    <brk id="6" min="0" max="1048575" man="1"/>
  </colBreaks>
  <tableParts count="1">
    <tablePart r:id="Reeec3550c89242ab"/>
  </tableParts>
</worksheet>
</file>

<file path=xl/worksheets/sheet12.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19" hidden="0" customWidth="1"/>
    <col min="3" max="3" width="58" hidden="0" customWidth="1"/>
    <col min="4" max="4" width="24" hidden="0" customWidth="1"/>
    <col min="5" max="5" width="24" hidden="0" customWidth="1"/>
    <col min="6" max="6" width="18" hidden="0" customWidth="1"/>
    <col min="7" max="7" width="22" hidden="0" customWidth="1"/>
    <col min="8" max="8" width="23" hidden="0" customWidth="1"/>
    <col min="9" max="9" width="23" hidden="0" customWidth="1"/>
    <col min="10" max="10" width="65" hidden="0" customWidth="1"/>
    <col min="11" max="11" width="28" hidden="0" customWidth="1"/>
    <col min="12" max="12" width="28" hidden="0" customWidth="1"/>
    <col min="13" max="13" width="70" hidden="0" customWidth="1"/>
    <col min="14" max="14" width="20" hidden="0" customWidth="1"/>
  </cols>
  <sheetData>
    <row r="1" ht="32" customHeight="1">
      <c r="A1" s="6" t="str">
        <v>Decisions and Actions</v>
      </c>
      <c r="B1" s="6" t="str">
        <v>Decisions and Actions</v>
      </c>
      <c r="C1" s="6" t="str">
        <v>Decisions and Actions</v>
      </c>
      <c r="D1" s="6" t="str">
        <v>Decisions and Actions</v>
      </c>
      <c r="E1" s="6" t="str">
        <v>Decisions and Actions</v>
      </c>
      <c r="F1" s="6" t="str">
        <v>Decisions and Actions</v>
      </c>
      <c r="G1" s="6" t="str">
        <v>Decisions and Actions</v>
      </c>
      <c r="H1" s="6" t="str">
        <v>Decisions and Actions</v>
      </c>
      <c r="I1" s="3"/>
      <c r="J1" s="3"/>
      <c r="K1" s="3"/>
      <c r="L1" s="3"/>
      <c r="M1" s="3"/>
      <c r="N1" s="3"/>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c r="I2" s="3"/>
      <c r="J2" s="3"/>
      <c r="K2" s="3"/>
      <c r="L2" s="3"/>
      <c r="M2" s="3"/>
      <c r="N2" s="3"/>
    </row>
    <row r="3" ht="22" customHeight="1">
      <c r="A3" s="10" t="str">
        <v>Start Here / workbook navigation</v>
      </c>
      <c r="B3" s="10"/>
      <c r="C3" s="10"/>
      <c r="D3" s="10"/>
      <c r="E3" s="10"/>
      <c r="F3" s="10"/>
      <c r="G3" s="10"/>
      <c r="H3" s="10"/>
      <c r="I3" s="3"/>
      <c r="J3" s="3"/>
      <c r="K3" s="3"/>
      <c r="L3" s="3"/>
      <c r="M3" s="3"/>
      <c r="N3" s="3"/>
    </row>
    <row r="4" ht="46" customHeight="1">
      <c r="A4" s="12" t="str">
        <v>Choose Action or Decision and a work state for each populated record. Use the UTC analysis date for overdue work. Copy the previous table row if your application does not extend formulas, validation and formatting.</v>
      </c>
      <c r="B4" s="12"/>
      <c r="C4" s="12"/>
      <c r="D4" s="12"/>
      <c r="E4" s="12"/>
      <c r="F4" s="12"/>
      <c r="G4" s="12"/>
      <c r="H4" s="12"/>
      <c r="I4" s="3"/>
      <c r="J4" s="3"/>
      <c r="K4" s="3"/>
      <c r="L4" s="3"/>
      <c r="M4" s="3"/>
      <c r="N4" s="3"/>
    </row>
    <row r="5">
      <c r="A5" s="3"/>
      <c r="B5" s="3"/>
      <c r="C5" s="3"/>
      <c r="D5" s="3"/>
      <c r="E5" s="3"/>
      <c r="F5" s="3"/>
      <c r="G5" s="3"/>
      <c r="H5" s="3"/>
      <c r="I5" s="3"/>
      <c r="J5" s="3"/>
      <c r="K5" s="3"/>
      <c r="L5" s="3"/>
      <c r="M5" s="3"/>
      <c r="N5" s="3"/>
    </row>
    <row r="6">
      <c r="A6" s="3"/>
      <c r="B6" s="3"/>
      <c r="C6" s="3"/>
      <c r="D6" s="3"/>
      <c r="E6" s="3"/>
      <c r="F6" s="3"/>
      <c r="G6" s="3"/>
      <c r="H6" s="3"/>
      <c r="I6" s="3"/>
      <c r="J6" s="3"/>
      <c r="K6" s="3"/>
      <c r="L6" s="3"/>
      <c r="M6" s="3"/>
      <c r="N6" s="3"/>
    </row>
    <row r="7" ht="33" customHeight="1">
      <c r="A7" s="16" t="str">
        <v>ID</v>
      </c>
      <c r="B7" s="16" t="str">
        <v>Record type</v>
      </c>
      <c r="C7" s="16" t="str">
        <v>Action / decision</v>
      </c>
      <c r="D7" s="16" t="str">
        <v>Owner</v>
      </c>
      <c r="E7" s="16" t="str">
        <v>Approver</v>
      </c>
      <c r="F7" s="16" t="str">
        <v>Priority</v>
      </c>
      <c r="G7" s="16" t="str">
        <v>Status</v>
      </c>
      <c r="H7" s="16" t="str">
        <v>Due (UTC)</v>
      </c>
      <c r="I7" s="16" t="str">
        <v>Actual / decision (UTC)</v>
      </c>
      <c r="J7" s="16" t="str">
        <v>Rationale</v>
      </c>
      <c r="K7" s="16" t="str">
        <v>Evidence / context</v>
      </c>
      <c r="L7" s="16" t="str">
        <v>Dependencies</v>
      </c>
      <c r="M7" s="16" t="str">
        <v>Verification / closure criteria</v>
      </c>
      <c r="N7" s="16" t="str">
        <v>Overdue</v>
      </c>
    </row>
    <row r="8" ht="38" customHeight="1">
      <c r="A8" s="19" t="str">
        <v>DEC-001</v>
      </c>
      <c r="B8" s="35" t="str">
        <v>Decision</v>
      </c>
      <c r="C8" s="19" t="str">
        <v>Declare a simulated incident and authorize targeted response.</v>
      </c>
      <c r="D8" s="19" t="str">
        <v>Incident lead</v>
      </c>
      <c r="E8" s="19" t="str">
        <v>Simulated business owner</v>
      </c>
      <c r="F8" s="19" t="str">
        <v>Recorded decision</v>
      </c>
      <c r="G8" s="35" t="str">
        <v>Recorded</v>
      </c>
      <c r="H8" s="31"/>
      <c r="I8" s="31" t="d">
        <v>2026-10-13T09:40:00.000Z</v>
      </c>
      <c r="J8" s="19" t="str">
        <v>Potential identity/host compromise merits coordinated containment while scoping impact.</v>
      </c>
      <c r="K8" s="19" t="str">
        <v>CTX-004; EVT-037</v>
      </c>
      <c r="L8" s="19" t="str"/>
      <c r="M8" s="19" t="str">
        <v>Linked identity/VPN/host evidence plus unapproved task.</v>
      </c>
      <c r="N8" s="17" t="str">
        <f>IF(AND($B8="Action",$A8&lt;&gt;"",ISNUMBER($H8),$G8&lt;&gt;"Closed"),IF(ISNUMBER('Case Overview'!$B$5),IF($H8&lt;AnalysisAsOf,"Overdue",""),"Set analysis date"),"")</f>
      </c>
    </row>
    <row r="9" ht="38" customHeight="1">
      <c r="A9" s="20" t="str">
        <v>DEC-002</v>
      </c>
      <c r="B9" s="35" t="str">
        <v>Decision</v>
      </c>
      <c r="C9" s="20" t="str">
        <v>Restrict identity and isolate APP-01 after preserving available records.</v>
      </c>
      <c r="D9" s="20" t="str">
        <v>Incident lead</v>
      </c>
      <c r="E9" s="20" t="str">
        <v>CTX-004</v>
      </c>
      <c r="F9" s="20" t="str">
        <v>Recorded decision</v>
      </c>
      <c r="G9" s="35" t="str">
        <v>Recorded</v>
      </c>
      <c r="H9" s="32"/>
      <c r="I9" s="32" t="d">
        <v>2026-10-13T10:00:00.000Z</v>
      </c>
      <c r="J9" s="20" t="str">
        <v>Reduce reachable activity; acknowledge lost volatile evidence risk.</v>
      </c>
      <c r="K9" s="20" t="str">
        <v>ACT-001; ACT-002</v>
      </c>
      <c r="L9" s="20" t="str"/>
      <c r="M9" s="20" t="str">
        <v>Continuing accepted access and persistence.</v>
      </c>
      <c r="N9" s="18" t="str">
        <f>IF(AND($B9="Action",$A9&lt;&gt;"",ISNUMBER($H9),$G9&lt;&gt;"Closed"),IF(ISNUMBER('Case Overview'!$B$5),IF($H9&lt;AnalysisAsOf,"Overdue",""),"Set analysis date"),"")</f>
      </c>
    </row>
    <row r="10" ht="38" customHeight="1">
      <c r="A10" s="19" t="str">
        <v>DEC-003</v>
      </c>
      <c r="B10" s="35" t="str">
        <v>Decision</v>
      </c>
      <c r="C10" s="19" t="str">
        <v>Keep the case open at snapshot.</v>
      </c>
      <c r="D10" s="19" t="str">
        <v>Investigation lead</v>
      </c>
      <c r="E10" s="19" t="str">
        <v>Incident lead</v>
      </c>
      <c r="F10" s="19" t="str">
        <v>Recorded decision</v>
      </c>
      <c r="G10" s="35" t="str">
        <v>Recorded</v>
      </c>
      <c r="H10" s="31"/>
      <c r="I10" s="31" t="d">
        <v>2026-10-14T16:00:00.000Z</v>
      </c>
      <c r="J10" s="19" t="str">
        <v>Observed containment is narrower than closure criteria.</v>
      </c>
      <c r="K10" s="19" t="str">
        <v>ACT-003; ACT-004; ACT-005; ACT-006</v>
      </c>
      <c r="L10" s="19" t="str"/>
      <c r="M10" s="19" t="str">
        <v>Unknown acquisition, incomplete egress, unreviewed WS-014 and recovery validation.</v>
      </c>
      <c r="N10" s="17" t="str">
        <f>IF(AND($B10="Action",$A10&lt;&gt;"",ISNUMBER($H10),$G10&lt;&gt;"Closed"),IF(ISNUMBER('Case Overview'!$B$5),IF($H10&lt;AnalysisAsOf,"Overdue",""),"Set analysis date"),"")</f>
      </c>
    </row>
    <row r="11" ht="25" customHeight="1">
      <c r="A11" s="20" t="str">
        <v>ACT-001</v>
      </c>
      <c r="B11" s="35" t="str">
        <v>Action</v>
      </c>
      <c r="C11" s="20" t="str">
        <v>Restrict Alex and revoke grants</v>
      </c>
      <c r="D11" s="20" t="str">
        <v>IAM lead</v>
      </c>
      <c r="E11" s="20" t="str">
        <v>See decision authority</v>
      </c>
      <c r="F11" s="20" t="str">
        <v>Immediate</v>
      </c>
      <c r="G11" s="35" t="str">
        <v>Closed</v>
      </c>
      <c r="H11" s="32" t="d">
        <v>2026-10-13T10:15:00.000Z</v>
      </c>
      <c r="I11" s="32"/>
      <c r="J11" s="20" t="str">
        <v>Limit accepted identity/session use while preserving logs.</v>
      </c>
      <c r="K11" s="20" t="str">
        <v>EVT-041; EVT-042; EVT-043</v>
      </c>
      <c r="L11" s="20" t="str"/>
      <c r="M11" s="20" t="str">
        <v>Restriction plus sampled refresh/cloud denials recorded.</v>
      </c>
      <c r="N11" s="18" t="str">
        <f>IF(AND($B11="Action",$A11&lt;&gt;"",ISNUMBER($H11),$G11&lt;&gt;"Closed"),IF(ISNUMBER('Case Overview'!$B$5),IF($H11&lt;AnalysisAsOf,"Overdue",""),"Set analysis date"),"")</f>
      </c>
    </row>
    <row r="12" ht="38" customHeight="1">
      <c r="A12" s="19" t="str">
        <v>ACT-002</v>
      </c>
      <c r="B12" s="35" t="str">
        <v>Action</v>
      </c>
      <c r="C12" s="19" t="str">
        <v>Isolate APP-01 and disable ReportCache</v>
      </c>
      <c r="D12" s="19" t="str">
        <v>Endpoint lead</v>
      </c>
      <c r="E12" s="19" t="str">
        <v>See decision authority</v>
      </c>
      <c r="F12" s="19" t="str">
        <v>Immediate</v>
      </c>
      <c r="G12" s="35" t="str">
        <v>Closed</v>
      </c>
      <c r="H12" s="31" t="d">
        <v>2026-10-13T11:30:00.000Z</v>
      </c>
      <c r="I12" s="31"/>
      <c r="J12" s="19" t="str">
        <v>Reduce reachable activity without declaring eradication.</v>
      </c>
      <c r="K12" s="19" t="str">
        <v>EVT-044</v>
      </c>
      <c r="L12" s="19" t="str"/>
      <c r="M12" s="19" t="str">
        <v>Sensor confirms isolation and task Disabled; full recovery is separate.</v>
      </c>
      <c r="N12" s="17" t="str">
        <f>IF(AND($B12="Action",$A12&lt;&gt;"",ISNUMBER($H12),$G12&lt;&gt;"Closed"),IF(ISNUMBER('Case Overview'!$B$5),IF($H12&lt;AnalysisAsOf,"Overdue",""),"Set analysis date"),"")</f>
      </c>
    </row>
    <row r="13" ht="38" customHeight="1">
      <c r="A13" s="20" t="str">
        <v>ACT-003</v>
      </c>
      <c r="B13" s="35" t="str">
        <v>Action</v>
      </c>
      <c r="C13" s="20" t="str">
        <v>Recover missing egress records</v>
      </c>
      <c r="D13" s="20" t="str">
        <v>Network lead</v>
      </c>
      <c r="E13" s="20" t="str">
        <v>See decision authority</v>
      </c>
      <c r="F13" s="20" t="str">
        <v>High</v>
      </c>
      <c r="G13" s="35" t="str">
        <v>Open</v>
      </c>
      <c r="H13" s="32" t="d">
        <v>2026-10-14T12:00:00.000Z</v>
      </c>
      <c r="I13" s="32"/>
      <c r="J13" s="20" t="str">
        <v>Needed to bound transfer; overdue at the fixed snapshot.</v>
      </c>
      <c r="K13" s="20" t="str">
        <v>EVT-030; EVT-038</v>
      </c>
      <c r="L13" s="20" t="str"/>
      <c r="M13" s="20" t="str">
        <v>Document source/time coverage and limits even if records cannot be recovered.</v>
      </c>
      <c r="N13" s="18" t="str">
        <f>IF(AND($B13="Action",$A13&lt;&gt;"",ISNUMBER($H13),$G13&lt;&gt;"Closed"),IF(ISNUMBER('Case Overview'!$B$5),IF($H13&lt;AnalysisAsOf,"Overdue",""),"Set analysis date"),"")</f>
        <v>Overdue</v>
      </c>
    </row>
    <row r="14" ht="38" customHeight="1">
      <c r="A14" s="19" t="str">
        <v>ACT-004</v>
      </c>
      <c r="B14" s="35" t="str">
        <v>Action</v>
      </c>
      <c r="C14" s="19" t="str">
        <v>Review WS-014 and authentication chain</v>
      </c>
      <c r="D14" s="19" t="str">
        <v>IAM lead</v>
      </c>
      <c r="E14" s="19" t="str">
        <v>See decision authority</v>
      </c>
      <c r="F14" s="19" t="str">
        <v>High</v>
      </c>
      <c r="G14" s="35" t="str">
        <v>Open</v>
      </c>
      <c r="H14" s="31" t="d">
        <v>2026-10-15T16:00:00.000Z</v>
      </c>
      <c r="I14" s="31"/>
      <c r="J14" s="19" t="str">
        <v>Initial acquisition remains unresolved.</v>
      </c>
      <c r="K14" s="19" t="str">
        <v>CTX-001</v>
      </c>
      <c r="L14" s="19" t="str"/>
      <c r="M14" s="19" t="str">
        <v>Authorized collection and documented assessment of acquisition hypotheses.</v>
      </c>
      <c r="N14" s="17" t="str">
        <f>IF(AND($B14="Action",$A14&lt;&gt;"",ISNUMBER($H14),$G14&lt;&gt;"Closed"),IF(ISNUMBER('Case Overview'!$B$5),IF($H14&lt;AnalysisAsOf,"Overdue",""),"Set analysis date"),"")</f>
      </c>
    </row>
    <row r="15" ht="38" customHeight="1">
      <c r="A15" s="20" t="str">
        <v>ACT-005</v>
      </c>
      <c r="B15" s="35" t="str">
        <v>Action</v>
      </c>
      <c r="C15" s="20" t="str">
        <v>Establish cloud recipient context</v>
      </c>
      <c r="D15" s="20" t="str">
        <v>Cloud lead</v>
      </c>
      <c r="E15" s="20" t="str">
        <v>See decision authority</v>
      </c>
      <c r="F15" s="20" t="str">
        <v>High</v>
      </c>
      <c r="G15" s="35" t="str">
        <v>Blocked</v>
      </c>
      <c r="H15" s="32"/>
      <c r="I15" s="32"/>
      <c r="J15" s="20" t="str">
        <v>Provider response pending; no fabricated deadline.</v>
      </c>
      <c r="K15" s="20" t="str">
        <v>EVT-034; EVT-035; EVT-036</v>
      </c>
      <c r="L15" s="20" t="str">
        <v>ACT-003</v>
      </c>
      <c r="M15" s="20" t="str">
        <v>Receiving-device context or a recorded explanation of irrecoverable visibility.</v>
      </c>
      <c r="N15" s="18" t="str">
        <f>IF(AND($B15="Action",$A15&lt;&gt;"",ISNUMBER($H15),$G15&lt;&gt;"Closed"),IF(ISNUMBER('Case Overview'!$B$5),IF($H15&lt;AnalysisAsOf,"Overdue",""),"Set analysis date"),"")</f>
      </c>
    </row>
    <row r="16" ht="38" customHeight="1">
      <c r="A16" s="19" t="str">
        <v>ACT-006</v>
      </c>
      <c r="B16" s="35" t="str">
        <v>Action</v>
      </c>
      <c r="C16" s="19" t="str">
        <v>Validate recovery and broader persistence review</v>
      </c>
      <c r="D16" s="19" t="str">
        <v>Investigation lead</v>
      </c>
      <c r="E16" s="19" t="str">
        <v>See decision authority</v>
      </c>
      <c r="F16" s="19" t="str">
        <v>High</v>
      </c>
      <c r="G16" s="35" t="str">
        <v>In progress</v>
      </c>
      <c r="H16" s="31" t="d">
        <v>2026-10-14T18:00:00.000Z</v>
      </c>
      <c r="I16" s="31"/>
      <c r="J16" s="19" t="str">
        <v>Service health and isolation are insufficient for incident closure.</v>
      </c>
      <c r="K16" s="19" t="str">
        <v>EVT-046; EVT-048</v>
      </c>
      <c r="L16" s="19" t="str">
        <v>ACT-002; ACT-004</v>
      </c>
      <c r="M16" s="19" t="str">
        <v>Account/session, host, cloud and service recovery checks plus business approval.</v>
      </c>
      <c r="N16" s="17" t="str">
        <f>IF(AND($B16="Action",$A16&lt;&gt;"",ISNUMBER($H16),$G16&lt;&gt;"Closed"),IF(ISNUMBER('Case Overview'!$B$5),IF($H16&lt;AnalysisAsOf,"Overdue",""),"Set analysis date"),"")</f>
      </c>
    </row>
    <row r="17">
      <c r="A17" s="3"/>
      <c r="B17" s="3"/>
      <c r="C17" s="3"/>
      <c r="D17" s="3"/>
      <c r="E17" s="3"/>
      <c r="F17" s="3"/>
      <c r="G17" s="3"/>
      <c r="H17" s="3"/>
      <c r="I17" s="3"/>
      <c r="J17" s="3"/>
      <c r="K17" s="3"/>
      <c r="L17" s="3"/>
      <c r="M17" s="3"/>
      <c r="N17" s="3"/>
    </row>
    <row r="18">
      <c r="A18" s="3"/>
      <c r="B18" s="3"/>
      <c r="C18" s="3"/>
      <c r="D18" s="3"/>
      <c r="E18" s="3"/>
      <c r="F18" s="3"/>
      <c r="G18" s="3"/>
      <c r="H18" s="3"/>
      <c r="I18" s="3"/>
      <c r="J18" s="3"/>
      <c r="K18" s="3"/>
      <c r="L18" s="3"/>
      <c r="M18" s="3"/>
      <c r="N18" s="3"/>
    </row>
    <row r="19">
      <c r="A19" s="3"/>
      <c r="B19" s="3"/>
      <c r="C19" s="3"/>
      <c r="D19" s="3"/>
      <c r="E19" s="3"/>
      <c r="F19" s="3"/>
      <c r="G19" s="3"/>
      <c r="H19" s="3"/>
      <c r="I19" s="3"/>
      <c r="J19" s="3"/>
      <c r="K19" s="3"/>
      <c r="L19" s="3"/>
      <c r="M19" s="3"/>
      <c r="N19" s="3"/>
    </row>
    <row r="20">
      <c r="A20" s="3"/>
      <c r="B20" s="3"/>
      <c r="C20" s="3"/>
      <c r="D20" s="3"/>
      <c r="E20" s="3"/>
      <c r="F20" s="3"/>
      <c r="G20" s="3"/>
      <c r="H20" s="3"/>
      <c r="I20" s="3"/>
      <c r="J20" s="3"/>
      <c r="K20" s="3"/>
      <c r="L20" s="3"/>
      <c r="M20" s="3"/>
      <c r="N20" s="3"/>
    </row>
    <row r="21">
      <c r="A21" s="3"/>
      <c r="B21" s="3"/>
      <c r="C21" s="3"/>
      <c r="D21" s="3"/>
      <c r="E21" s="3"/>
      <c r="F21" s="3"/>
      <c r="G21" s="3"/>
      <c r="H21" s="3"/>
      <c r="I21" s="3"/>
      <c r="J21" s="3"/>
      <c r="K21" s="3"/>
      <c r="L21" s="3"/>
      <c r="M21" s="3"/>
      <c r="N21" s="3"/>
    </row>
    <row r="22">
      <c r="A22" s="3"/>
      <c r="B22" s="3"/>
      <c r="C22" s="3"/>
      <c r="D22" s="3"/>
      <c r="E22" s="3"/>
      <c r="F22" s="3"/>
      <c r="G22" s="3"/>
      <c r="H22" s="3"/>
      <c r="I22" s="3"/>
      <c r="J22" s="3"/>
      <c r="K22" s="3"/>
      <c r="L22" s="3"/>
      <c r="M22" s="3"/>
      <c r="N22" s="3"/>
    </row>
    <row r="23">
      <c r="A23" s="3"/>
      <c r="B23" s="3"/>
      <c r="C23" s="3"/>
      <c r="D23" s="3"/>
      <c r="E23" s="3"/>
      <c r="F23" s="3"/>
      <c r="G23" s="3"/>
      <c r="H23" s="3"/>
      <c r="I23" s="3"/>
      <c r="J23" s="3"/>
      <c r="K23" s="3"/>
      <c r="L23" s="3"/>
      <c r="M23" s="3"/>
      <c r="N23" s="3"/>
    </row>
    <row r="24">
      <c r="A24" s="3"/>
      <c r="B24" s="3"/>
      <c r="C24" s="3"/>
      <c r="D24" s="3"/>
      <c r="E24" s="3"/>
      <c r="F24" s="3"/>
      <c r="G24" s="3"/>
      <c r="H24" s="3"/>
      <c r="I24" s="3"/>
      <c r="J24" s="3"/>
      <c r="K24" s="3"/>
      <c r="L24" s="3"/>
      <c r="M24" s="3"/>
      <c r="N24" s="3"/>
    </row>
    <row r="25">
      <c r="A25" s="3"/>
      <c r="B25" s="3"/>
      <c r="C25" s="3"/>
      <c r="D25" s="3"/>
      <c r="E25" s="3"/>
      <c r="F25" s="3"/>
      <c r="G25" s="3"/>
      <c r="H25" s="3"/>
      <c r="I25" s="3"/>
      <c r="J25" s="3"/>
      <c r="K25" s="3"/>
      <c r="L25" s="3"/>
      <c r="M25" s="3"/>
      <c r="N25" s="3"/>
    </row>
    <row r="26">
      <c r="A26" s="3"/>
      <c r="B26" s="3"/>
      <c r="C26" s="3"/>
      <c r="D26" s="3"/>
      <c r="E26" s="3"/>
      <c r="F26" s="3"/>
      <c r="G26" s="3"/>
      <c r="H26" s="3"/>
      <c r="I26" s="3"/>
      <c r="J26" s="3"/>
      <c r="K26" s="3"/>
      <c r="L26" s="3"/>
      <c r="M26" s="3"/>
      <c r="N26" s="3"/>
    </row>
    <row r="27">
      <c r="A27" s="3"/>
      <c r="B27" s="3"/>
      <c r="C27" s="3"/>
      <c r="D27" s="3"/>
      <c r="E27" s="3"/>
      <c r="F27" s="3"/>
      <c r="G27" s="3"/>
      <c r="H27" s="3"/>
      <c r="I27" s="3"/>
      <c r="J27" s="3"/>
      <c r="K27" s="3"/>
      <c r="L27" s="3"/>
      <c r="M27" s="3"/>
      <c r="N27" s="3"/>
    </row>
    <row r="28">
      <c r="A28" s="3"/>
      <c r="B28" s="3"/>
      <c r="C28" s="3"/>
      <c r="D28" s="3"/>
      <c r="E28" s="3"/>
      <c r="F28" s="3"/>
      <c r="G28" s="3"/>
      <c r="H28" s="3"/>
      <c r="I28" s="3"/>
      <c r="J28" s="3"/>
      <c r="K28" s="3"/>
      <c r="L28" s="3"/>
      <c r="M28" s="3"/>
      <c r="N28" s="3"/>
    </row>
    <row r="29">
      <c r="A29" s="3"/>
      <c r="B29" s="3"/>
      <c r="C29" s="3"/>
      <c r="D29" s="3"/>
      <c r="E29" s="3"/>
      <c r="F29" s="3"/>
      <c r="G29" s="3"/>
      <c r="H29" s="3"/>
      <c r="I29" s="3"/>
      <c r="J29" s="3"/>
      <c r="K29" s="3"/>
      <c r="L29" s="3"/>
      <c r="M29" s="3"/>
      <c r="N29" s="3"/>
    </row>
    <row r="30">
      <c r="A30" s="3"/>
      <c r="B30" s="3"/>
      <c r="C30" s="3"/>
      <c r="D30" s="3"/>
      <c r="E30" s="3"/>
      <c r="F30" s="3"/>
      <c r="G30" s="3"/>
      <c r="H30" s="3"/>
      <c r="I30" s="3"/>
      <c r="J30" s="3"/>
      <c r="K30" s="3"/>
      <c r="L30" s="3"/>
      <c r="M30" s="3"/>
      <c r="N30" s="3"/>
    </row>
    <row r="31">
      <c r="A31" s="3"/>
      <c r="B31" s="3"/>
      <c r="C31" s="3"/>
      <c r="D31" s="3"/>
      <c r="E31" s="3"/>
      <c r="F31" s="3"/>
      <c r="G31" s="3"/>
      <c r="H31" s="3"/>
      <c r="I31" s="3"/>
      <c r="J31" s="3"/>
      <c r="K31" s="3"/>
      <c r="L31" s="3"/>
      <c r="M31" s="3"/>
      <c r="N31" s="3"/>
    </row>
    <row r="32">
      <c r="A32" s="3"/>
      <c r="B32" s="3"/>
      <c r="C32" s="3"/>
      <c r="D32" s="3"/>
      <c r="E32" s="3"/>
      <c r="F32" s="3"/>
      <c r="G32" s="3"/>
      <c r="H32" s="3"/>
      <c r="I32" s="3"/>
      <c r="J32" s="3"/>
      <c r="K32" s="3"/>
      <c r="L32" s="3"/>
      <c r="M32" s="3"/>
      <c r="N32" s="3"/>
    </row>
    <row r="33">
      <c r="A33" s="3"/>
      <c r="B33" s="3"/>
      <c r="C33" s="3"/>
      <c r="D33" s="3"/>
      <c r="E33" s="3"/>
      <c r="F33" s="3"/>
      <c r="G33" s="3"/>
      <c r="H33" s="3"/>
      <c r="I33" s="3"/>
      <c r="J33" s="3"/>
      <c r="K33" s="3"/>
      <c r="L33" s="3"/>
      <c r="M33" s="3"/>
      <c r="N33" s="3"/>
    </row>
    <row r="34">
      <c r="A34" s="3"/>
      <c r="B34" s="3"/>
      <c r="C34" s="3"/>
      <c r="D34" s="3"/>
      <c r="E34" s="3"/>
      <c r="F34" s="3"/>
      <c r="G34" s="3"/>
      <c r="H34" s="3"/>
      <c r="I34" s="3"/>
      <c r="J34" s="3"/>
      <c r="K34" s="3"/>
      <c r="L34" s="3"/>
      <c r="M34" s="3"/>
      <c r="N34" s="3"/>
    </row>
    <row r="35">
      <c r="A35" s="3"/>
      <c r="B35" s="3"/>
      <c r="C35" s="3"/>
      <c r="D35" s="3"/>
      <c r="E35" s="3"/>
      <c r="F35" s="3"/>
      <c r="G35" s="3"/>
      <c r="H35" s="3"/>
      <c r="I35" s="3"/>
      <c r="J35" s="3"/>
      <c r="K35" s="3"/>
      <c r="L35" s="3"/>
      <c r="M35" s="3"/>
      <c r="N35" s="3"/>
    </row>
    <row r="36">
      <c r="A36" s="3"/>
      <c r="B36" s="3"/>
      <c r="C36" s="3"/>
      <c r="D36" s="3"/>
      <c r="E36" s="3"/>
      <c r="F36" s="3"/>
      <c r="G36" s="3"/>
      <c r="H36" s="3"/>
      <c r="I36" s="3"/>
      <c r="J36" s="3"/>
      <c r="K36" s="3"/>
      <c r="L36" s="3"/>
      <c r="M36" s="3"/>
      <c r="N36" s="3"/>
    </row>
    <row r="37">
      <c r="A37" s="3"/>
      <c r="B37" s="3"/>
      <c r="C37" s="3"/>
      <c r="D37" s="3"/>
      <c r="E37" s="3"/>
      <c r="F37" s="3"/>
      <c r="G37" s="3"/>
      <c r="H37" s="3"/>
      <c r="I37" s="3"/>
      <c r="J37" s="3"/>
      <c r="K37" s="3"/>
      <c r="L37" s="3"/>
      <c r="M37" s="3"/>
      <c r="N37" s="3"/>
    </row>
    <row r="38">
      <c r="A38" s="3"/>
      <c r="B38" s="3"/>
      <c r="C38" s="3"/>
      <c r="D38" s="3"/>
      <c r="E38" s="3"/>
      <c r="F38" s="3"/>
      <c r="G38" s="3"/>
      <c r="H38" s="3"/>
      <c r="I38" s="3"/>
      <c r="J38" s="3"/>
      <c r="K38" s="3"/>
      <c r="L38" s="3"/>
      <c r="M38" s="3"/>
      <c r="N38" s="3"/>
    </row>
    <row r="39">
      <c r="A39" s="3"/>
      <c r="B39" s="3"/>
      <c r="C39" s="3"/>
      <c r="D39" s="3"/>
      <c r="E39" s="3"/>
      <c r="F39" s="3"/>
      <c r="G39" s="3"/>
      <c r="H39" s="3"/>
      <c r="I39" s="3"/>
      <c r="J39" s="3"/>
      <c r="K39" s="3"/>
      <c r="L39" s="3"/>
      <c r="M39" s="3"/>
      <c r="N39" s="3"/>
    </row>
    <row r="40">
      <c r="A40" s="3"/>
      <c r="B40" s="3"/>
      <c r="C40" s="3"/>
      <c r="D40" s="3"/>
      <c r="E40" s="3"/>
      <c r="F40" s="3"/>
      <c r="G40" s="3"/>
      <c r="H40" s="3"/>
      <c r="I40" s="3"/>
      <c r="J40" s="3"/>
      <c r="K40" s="3"/>
      <c r="L40" s="3"/>
      <c r="M40" s="3"/>
      <c r="N40" s="3"/>
    </row>
    <row r="41">
      <c r="A41" s="3"/>
      <c r="B41" s="3"/>
      <c r="C41" s="3"/>
      <c r="D41" s="3"/>
      <c r="E41" s="3"/>
      <c r="F41" s="3"/>
      <c r="G41" s="3"/>
      <c r="H41" s="3"/>
      <c r="I41" s="3"/>
      <c r="J41" s="3"/>
      <c r="K41" s="3"/>
      <c r="L41" s="3"/>
      <c r="M41" s="3"/>
      <c r="N41" s="3"/>
    </row>
    <row r="42">
      <c r="A42" s="3"/>
      <c r="B42" s="3"/>
      <c r="C42" s="3"/>
      <c r="D42" s="3"/>
      <c r="E42" s="3"/>
      <c r="F42" s="3"/>
      <c r="G42" s="3"/>
      <c r="H42" s="3"/>
      <c r="I42" s="3"/>
      <c r="J42" s="3"/>
      <c r="K42" s="3"/>
      <c r="L42" s="3"/>
      <c r="M42" s="3"/>
      <c r="N42" s="3"/>
    </row>
    <row r="43">
      <c r="A43" s="3"/>
      <c r="B43" s="3"/>
      <c r="C43" s="3"/>
      <c r="D43" s="3"/>
      <c r="E43" s="3"/>
      <c r="F43" s="3"/>
      <c r="G43" s="3"/>
      <c r="H43" s="3"/>
      <c r="I43" s="3"/>
      <c r="J43" s="3"/>
      <c r="K43" s="3"/>
      <c r="L43" s="3"/>
      <c r="M43" s="3"/>
      <c r="N43" s="3"/>
    </row>
    <row r="44">
      <c r="A44" s="3"/>
      <c r="B44" s="3"/>
      <c r="C44" s="3"/>
      <c r="D44" s="3"/>
      <c r="E44" s="3"/>
      <c r="F44" s="3"/>
      <c r="G44" s="3"/>
      <c r="H44" s="3"/>
      <c r="I44" s="3"/>
      <c r="J44" s="3"/>
      <c r="K44" s="3"/>
      <c r="L44" s="3"/>
      <c r="M44" s="3"/>
      <c r="N44" s="3"/>
    </row>
    <row r="45">
      <c r="A45" s="3"/>
      <c r="B45" s="3"/>
      <c r="C45" s="3"/>
      <c r="D45" s="3"/>
      <c r="E45" s="3"/>
      <c r="F45" s="3"/>
      <c r="G45" s="3"/>
      <c r="H45" s="3"/>
      <c r="I45" s="3"/>
      <c r="J45" s="3"/>
      <c r="K45" s="3"/>
      <c r="L45" s="3"/>
      <c r="M45" s="3"/>
      <c r="N45" s="3"/>
    </row>
    <row r="46">
      <c r="A46" s="3"/>
      <c r="B46" s="3"/>
      <c r="C46" s="3"/>
      <c r="D46" s="3"/>
      <c r="E46" s="3"/>
      <c r="F46" s="3"/>
      <c r="G46" s="3"/>
      <c r="H46" s="3"/>
      <c r="I46" s="3"/>
      <c r="J46" s="3"/>
      <c r="K46" s="3"/>
      <c r="L46" s="3"/>
      <c r="M46" s="3"/>
      <c r="N46" s="3"/>
    </row>
    <row r="47">
      <c r="A47" s="3"/>
      <c r="B47" s="3"/>
      <c r="C47" s="3"/>
      <c r="D47" s="3"/>
      <c r="E47" s="3"/>
      <c r="F47" s="3"/>
      <c r="G47" s="3"/>
      <c r="H47" s="3"/>
      <c r="I47" s="3"/>
      <c r="J47" s="3"/>
      <c r="K47" s="3"/>
      <c r="L47" s="3"/>
      <c r="M47" s="3"/>
      <c r="N47" s="3"/>
    </row>
    <row r="48">
      <c r="A48" s="3"/>
      <c r="B48" s="3"/>
      <c r="C48" s="3"/>
      <c r="D48" s="3"/>
      <c r="E48" s="3"/>
      <c r="F48" s="3"/>
      <c r="G48" s="3"/>
      <c r="H48" s="3"/>
      <c r="I48" s="3"/>
      <c r="J48" s="3"/>
      <c r="K48" s="3"/>
      <c r="L48" s="3"/>
      <c r="M48" s="3"/>
      <c r="N48" s="3"/>
    </row>
    <row r="49">
      <c r="A49" s="3"/>
      <c r="B49" s="3"/>
      <c r="C49" s="3"/>
      <c r="D49" s="3"/>
      <c r="E49" s="3"/>
      <c r="F49" s="3"/>
      <c r="G49" s="3"/>
      <c r="H49" s="3"/>
      <c r="I49" s="3"/>
      <c r="J49" s="3"/>
      <c r="K49" s="3"/>
      <c r="L49" s="3"/>
      <c r="M49" s="3"/>
      <c r="N49" s="3"/>
    </row>
    <row r="50">
      <c r="A50" s="3"/>
      <c r="B50" s="3"/>
      <c r="C50" s="3"/>
      <c r="D50" s="3"/>
      <c r="E50" s="3"/>
      <c r="F50" s="3"/>
      <c r="G50" s="3"/>
      <c r="H50" s="3"/>
      <c r="I50" s="3"/>
      <c r="J50" s="3"/>
      <c r="K50" s="3"/>
      <c r="L50" s="3"/>
      <c r="M50" s="3"/>
      <c r="N50" s="3"/>
    </row>
    <row r="51">
      <c r="A51" s="3"/>
      <c r="B51" s="3"/>
      <c r="C51" s="3"/>
      <c r="D51" s="3"/>
      <c r="E51" s="3"/>
      <c r="F51" s="3"/>
      <c r="G51" s="3"/>
      <c r="H51" s="3"/>
      <c r="I51" s="3"/>
      <c r="J51" s="3"/>
      <c r="K51" s="3"/>
      <c r="L51" s="3"/>
      <c r="M51" s="3"/>
      <c r="N51" s="3"/>
    </row>
    <row r="52">
      <c r="A52" s="3"/>
      <c r="B52" s="3"/>
      <c r="C52" s="3"/>
      <c r="D52" s="3"/>
      <c r="E52" s="3"/>
      <c r="F52" s="3"/>
      <c r="G52" s="3"/>
      <c r="H52" s="3"/>
      <c r="I52" s="3"/>
      <c r="J52" s="3"/>
      <c r="K52" s="3"/>
      <c r="L52" s="3"/>
      <c r="M52" s="3"/>
      <c r="N52" s="3"/>
    </row>
    <row r="53">
      <c r="A53" s="3"/>
      <c r="B53" s="3"/>
      <c r="C53" s="3"/>
      <c r="D53" s="3"/>
      <c r="E53" s="3"/>
      <c r="F53" s="3"/>
      <c r="G53" s="3"/>
      <c r="H53" s="3"/>
      <c r="I53" s="3"/>
      <c r="J53" s="3"/>
      <c r="K53" s="3"/>
      <c r="L53" s="3"/>
      <c r="M53" s="3"/>
      <c r="N53" s="3"/>
    </row>
    <row r="54">
      <c r="A54" s="3"/>
      <c r="B54" s="3"/>
      <c r="C54" s="3"/>
      <c r="D54" s="3"/>
      <c r="E54" s="3"/>
      <c r="F54" s="3"/>
      <c r="G54" s="3"/>
      <c r="H54" s="3"/>
      <c r="I54" s="3"/>
      <c r="J54" s="3"/>
      <c r="K54" s="3"/>
      <c r="L54" s="3"/>
      <c r="M54" s="3"/>
      <c r="N54" s="3"/>
    </row>
    <row r="55">
      <c r="A55" s="3"/>
      <c r="B55" s="3"/>
      <c r="C55" s="3"/>
      <c r="D55" s="3"/>
      <c r="E55" s="3"/>
      <c r="F55" s="3"/>
      <c r="G55" s="3"/>
      <c r="H55" s="3"/>
      <c r="I55" s="3"/>
      <c r="J55" s="3"/>
      <c r="K55" s="3"/>
      <c r="L55" s="3"/>
      <c r="M55" s="3"/>
      <c r="N55" s="3"/>
    </row>
    <row r="56">
      <c r="A56" s="3"/>
      <c r="B56" s="3"/>
      <c r="C56" s="3"/>
      <c r="D56" s="3"/>
      <c r="E56" s="3"/>
      <c r="F56" s="3"/>
      <c r="G56" s="3"/>
      <c r="H56" s="3"/>
      <c r="I56" s="3"/>
      <c r="J56" s="3"/>
      <c r="K56" s="3"/>
      <c r="L56" s="3"/>
      <c r="M56" s="3"/>
      <c r="N56" s="3"/>
    </row>
    <row r="57">
      <c r="A57" s="3"/>
      <c r="B57" s="3"/>
      <c r="C57" s="3"/>
      <c r="D57" s="3"/>
      <c r="E57" s="3"/>
      <c r="F57" s="3"/>
      <c r="G57" s="3"/>
      <c r="H57" s="3"/>
      <c r="I57" s="3"/>
      <c r="J57" s="3"/>
      <c r="K57" s="3"/>
      <c r="L57" s="3"/>
      <c r="M57" s="3"/>
      <c r="N57" s="3"/>
    </row>
    <row r="58">
      <c r="A58" s="3"/>
      <c r="B58" s="3"/>
      <c r="C58" s="3"/>
      <c r="D58" s="3"/>
      <c r="E58" s="3"/>
      <c r="F58" s="3"/>
      <c r="G58" s="3"/>
      <c r="H58" s="3"/>
      <c r="I58" s="3"/>
      <c r="J58" s="3"/>
      <c r="K58" s="3"/>
      <c r="L58" s="3"/>
      <c r="M58" s="3"/>
      <c r="N58" s="3"/>
    </row>
    <row r="59">
      <c r="A59" s="3"/>
      <c r="B59" s="3"/>
      <c r="C59" s="3"/>
      <c r="D59" s="3"/>
      <c r="E59" s="3"/>
      <c r="F59" s="3"/>
      <c r="G59" s="3"/>
      <c r="H59" s="3"/>
      <c r="I59" s="3"/>
      <c r="J59" s="3"/>
      <c r="K59" s="3"/>
      <c r="L59" s="3"/>
      <c r="M59" s="3"/>
      <c r="N59" s="3"/>
    </row>
    <row r="60">
      <c r="A60" s="3"/>
      <c r="B60" s="3"/>
      <c r="C60" s="3"/>
      <c r="D60" s="3"/>
      <c r="E60" s="3"/>
      <c r="F60" s="3"/>
      <c r="G60" s="3"/>
      <c r="H60" s="3"/>
      <c r="I60" s="3"/>
      <c r="J60" s="3"/>
      <c r="K60" s="3"/>
      <c r="L60" s="3"/>
      <c r="M60" s="3"/>
      <c r="N60" s="3"/>
    </row>
    <row r="61">
      <c r="A61" s="3"/>
      <c r="B61" s="3"/>
      <c r="C61" s="3"/>
      <c r="D61" s="3"/>
      <c r="E61" s="3"/>
      <c r="F61" s="3"/>
      <c r="G61" s="3"/>
      <c r="H61" s="3"/>
      <c r="I61" s="3"/>
      <c r="J61" s="3"/>
      <c r="K61" s="3"/>
      <c r="L61" s="3"/>
      <c r="M61" s="3"/>
      <c r="N61" s="3"/>
    </row>
    <row r="62">
      <c r="A62" s="3"/>
      <c r="B62" s="3"/>
      <c r="C62" s="3"/>
      <c r="D62" s="3"/>
      <c r="E62" s="3"/>
      <c r="F62" s="3"/>
      <c r="G62" s="3"/>
      <c r="H62" s="3"/>
      <c r="I62" s="3"/>
      <c r="J62" s="3"/>
      <c r="K62" s="3"/>
      <c r="L62" s="3"/>
      <c r="M62" s="3"/>
      <c r="N62" s="3"/>
    </row>
    <row r="63">
      <c r="A63" s="3"/>
      <c r="B63" s="3"/>
      <c r="C63" s="3"/>
      <c r="D63" s="3"/>
      <c r="E63" s="3"/>
      <c r="F63" s="3"/>
      <c r="G63" s="3"/>
      <c r="H63" s="3"/>
      <c r="I63" s="3"/>
      <c r="J63" s="3"/>
      <c r="K63" s="3"/>
      <c r="L63" s="3"/>
      <c r="M63" s="3"/>
      <c r="N63" s="3"/>
    </row>
    <row r="64">
      <c r="A64" s="3"/>
      <c r="B64" s="3"/>
      <c r="C64" s="3"/>
      <c r="D64" s="3"/>
      <c r="E64" s="3"/>
      <c r="F64" s="3"/>
      <c r="G64" s="3"/>
      <c r="H64" s="3"/>
      <c r="I64" s="3"/>
      <c r="J64" s="3"/>
      <c r="K64" s="3"/>
      <c r="L64" s="3"/>
      <c r="M64" s="3"/>
      <c r="N64" s="3"/>
    </row>
    <row r="65">
      <c r="A65" s="3"/>
      <c r="B65" s="3"/>
      <c r="C65" s="3"/>
      <c r="D65" s="3"/>
      <c r="E65" s="3"/>
      <c r="F65" s="3"/>
      <c r="G65" s="3"/>
      <c r="H65" s="3"/>
      <c r="I65" s="3"/>
      <c r="J65" s="3"/>
      <c r="K65" s="3"/>
      <c r="L65" s="3"/>
      <c r="M65" s="3"/>
      <c r="N65" s="3"/>
    </row>
    <row r="66">
      <c r="A66" s="3"/>
      <c r="B66" s="3"/>
      <c r="C66" s="3"/>
      <c r="D66" s="3"/>
      <c r="E66" s="3"/>
      <c r="F66" s="3"/>
      <c r="G66" s="3"/>
      <c r="H66" s="3"/>
      <c r="I66" s="3"/>
      <c r="J66" s="3"/>
      <c r="K66" s="3"/>
      <c r="L66" s="3"/>
      <c r="M66" s="3"/>
      <c r="N66" s="3"/>
    </row>
    <row r="67">
      <c r="A67" s="3"/>
      <c r="B67" s="3"/>
      <c r="C67" s="3"/>
      <c r="D67" s="3"/>
      <c r="E67" s="3"/>
      <c r="F67" s="3"/>
      <c r="G67" s="3"/>
      <c r="H67" s="3"/>
      <c r="I67" s="3"/>
      <c r="J67" s="3"/>
      <c r="K67" s="3"/>
      <c r="L67" s="3"/>
      <c r="M67" s="3"/>
      <c r="N67" s="3"/>
    </row>
    <row r="68">
      <c r="A68" s="3"/>
      <c r="B68" s="3"/>
      <c r="C68" s="3"/>
      <c r="D68" s="3"/>
      <c r="E68" s="3"/>
      <c r="F68" s="3"/>
      <c r="G68" s="3"/>
      <c r="H68" s="3"/>
      <c r="I68" s="3"/>
      <c r="J68" s="3"/>
      <c r="K68" s="3"/>
      <c r="L68" s="3"/>
      <c r="M68" s="3"/>
      <c r="N68" s="3"/>
    </row>
    <row r="69">
      <c r="A69" s="3"/>
      <c r="B69" s="3"/>
      <c r="C69" s="3"/>
      <c r="D69" s="3"/>
      <c r="E69" s="3"/>
      <c r="F69" s="3"/>
      <c r="G69" s="3"/>
      <c r="H69" s="3"/>
      <c r="I69" s="3"/>
      <c r="J69" s="3"/>
      <c r="K69" s="3"/>
      <c r="L69" s="3"/>
      <c r="M69" s="3"/>
      <c r="N69" s="3"/>
    </row>
    <row r="70">
      <c r="A70" s="3"/>
      <c r="B70" s="3"/>
      <c r="C70" s="3"/>
      <c r="D70" s="3"/>
      <c r="E70" s="3"/>
      <c r="F70" s="3"/>
      <c r="G70" s="3"/>
      <c r="H70" s="3"/>
      <c r="I70" s="3"/>
      <c r="J70" s="3"/>
      <c r="K70" s="3"/>
      <c r="L70" s="3"/>
      <c r="M70" s="3"/>
      <c r="N70" s="3"/>
    </row>
  </sheetData>
  <mergeCells>
    <mergeCell ref="A1:H1"/>
    <mergeCell ref="A2:H2"/>
    <mergeCell ref="A3:H3"/>
    <mergeCell ref="A4:H4"/>
  </mergeCells>
  <conditionalFormatting sqref="N8:N16">
    <cfRule type="containsText" dxfId="4" priority="1" operator="containsText" text="Overdue"/>
  </conditionalFormatting>
  <dataValidations count="2">
    <dataValidation type="list" sqref="B8:B16">
      <formula1>Choices_recordTypes</formula1>
    </dataValidation>
    <dataValidation type="list" sqref="G8:G16">
      <formula1>Choices_recordStates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v1.0&amp;CDecisions and Actions&amp;RPage &amp;P of &amp;N</oddFooter>
  </headerFooter>
  <colBreaks count="3" manualBreakCount="3">
    <brk id="4" min="0" max="1048575" man="1"/>
    <brk id="9" min="0" max="1048575" man="1"/>
    <brk id="12" min="0" max="1048575" man="1"/>
  </colBreaks>
  <tableParts count="1">
    <tablePart r:id="Ra9268e8e470a4a47"/>
  </tableParts>
</worksheet>
</file>

<file path=xl/worksheets/sheet13.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30" hidden="0" customWidth="1"/>
    <col min="3" max="3" width="30" hidden="0" customWidth="1"/>
    <col min="4" max="4" width="28" hidden="0" customWidth="1"/>
    <col min="5" max="5" width="75" hidden="0" customWidth="1"/>
    <col min="6" max="6" width="70" hidden="0" customWidth="1"/>
    <col min="7" max="7" width="70" hidden="0" customWidth="1"/>
    <col min="8" max="8" width="20" hidden="0" customWidth="1"/>
  </cols>
  <sheetData>
    <row r="1" ht="32" customHeight="1">
      <c r="A1" s="6" t="str">
        <v>Impact and Recovery</v>
      </c>
      <c r="B1" s="6" t="str">
        <v>Impact and Recovery</v>
      </c>
      <c r="C1" s="6" t="str">
        <v>Impact and Recovery</v>
      </c>
      <c r="D1" s="6" t="str">
        <v>Impact and Recovery</v>
      </c>
      <c r="E1" s="6" t="str">
        <v>Impact and Recovery</v>
      </c>
      <c r="F1" s="6" t="str">
        <v>Impact and Recovery</v>
      </c>
      <c r="G1" s="6" t="str">
        <v>Impact and Recovery</v>
      </c>
      <c r="H1" s="6" t="str">
        <v>Impact and Recovery</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row>
    <row r="3" ht="22" customHeight="1">
      <c r="A3" s="10" t="str">
        <v>Start Here / workbook navigation</v>
      </c>
      <c r="B3" s="10"/>
      <c r="C3" s="10"/>
      <c r="D3" s="10"/>
      <c r="E3" s="10"/>
      <c r="F3" s="10"/>
      <c r="G3" s="10"/>
      <c r="H3" s="10"/>
    </row>
    <row r="4" ht="46" customHeight="1">
      <c r="A4" s="12" t="str">
        <v>Separate access, staging, service download and external receipt. Recovery requires more than a healthy service response.</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Impact / recovery area</v>
      </c>
      <c r="C7" s="16" t="str">
        <v>Assessment</v>
      </c>
      <c r="D7" s="16" t="str">
        <v>Evidence / context</v>
      </c>
      <c r="E7" s="16" t="str">
        <v>Confirmed / suspected impact</v>
      </c>
      <c r="F7" s="16" t="str">
        <v>Unresolved exposure</v>
      </c>
      <c r="G7" s="16" t="str">
        <v>Recovery / closure criteria</v>
      </c>
      <c r="H7" s="16" t="str">
        <v>Status</v>
      </c>
    </row>
    <row r="8" ht="38" customHeight="1">
      <c r="A8" s="19" t="str">
        <v>IMP-001</v>
      </c>
      <c r="B8" s="19" t="str">
        <v>Identity and endpoint</v>
      </c>
      <c r="C8" s="19" t="str">
        <v>Confirmed within the simulated case</v>
      </c>
      <c r="D8" s="19" t="str">
        <v>FND-001; FND-002</v>
      </c>
      <c r="E8" s="19" t="str">
        <v>Alex identity misuse and APP-01 persistence observed.</v>
      </c>
      <c r="F8" s="19" t="str">
        <v>Other accounts/hosts unreviewed.</v>
      </c>
      <c r="G8" s="19" t="str">
        <v>Complete scoped identity/host review and preserve residual risks.</v>
      </c>
      <c r="H8" s="35" t="str">
        <v>Open</v>
      </c>
    </row>
    <row r="9" ht="38" customHeight="1">
      <c r="A9" s="20" t="str">
        <v>IMP-002</v>
      </c>
      <c r="B9" s="20" t="str">
        <v>Data</v>
      </c>
      <c r="C9" s="20" t="str">
        <v>Suspected exposure</v>
      </c>
      <c r="D9" s="20" t="str">
        <v>FND-003; FND-004</v>
      </c>
      <c r="E9" s="20" t="str">
        <v>Three distinct cloud object operations, 4,407,296 service-recorded bytes; local staging separately observed.</v>
      </c>
      <c r="F9" s="20" t="str">
        <v>Final recipient, complete population, and relationship to local archive.</v>
      </c>
      <c r="G9" s="20" t="str">
        <v>Bound confirmed/suspected access and transfer, record irrecoverable gaps.</v>
      </c>
      <c r="H9" s="35" t="str">
        <v>Open</v>
      </c>
    </row>
    <row r="10" ht="38" customHeight="1">
      <c r="A10" s="19" t="str">
        <v>IMP-003</v>
      </c>
      <c r="B10" s="19" t="str">
        <v>Recovery</v>
      </c>
      <c r="C10" s="19" t="str">
        <v>Validation pending</v>
      </c>
      <c r="D10" s="19" t="str">
        <v>EVT-048</v>
      </c>
      <c r="E10" s="19" t="str">
        <v>Service health responds in isolated recovery context.</v>
      </c>
      <c r="F10" s="19" t="str">
        <v>All persistence paths and credentials not yet validated.</v>
      </c>
      <c r="G10" s="19" t="str">
        <v>Scoped retests and business approval; health response alone is insufficient.</v>
      </c>
      <c r="H10" s="35" t="str">
        <v>Open</v>
      </c>
    </row>
    <row r="11">
      <c r="A11" s="3"/>
      <c r="B11" s="3"/>
      <c r="C11" s="3"/>
      <c r="D11" s="3"/>
      <c r="E11" s="3"/>
      <c r="F11" s="3"/>
      <c r="G11" s="3"/>
      <c r="H11" s="3"/>
    </row>
    <row r="12">
      <c r="A12" s="3"/>
      <c r="B12" s="3"/>
      <c r="C12" s="3"/>
      <c r="D12" s="3"/>
      <c r="E12" s="3"/>
      <c r="F12" s="3"/>
      <c r="G12" s="3"/>
      <c r="H12" s="3"/>
    </row>
    <row r="13">
      <c r="A13" s="3"/>
      <c r="B13" s="3"/>
      <c r="C13" s="3"/>
      <c r="D13" s="3"/>
      <c r="E13" s="3"/>
      <c r="F13" s="3"/>
      <c r="G13" s="3"/>
      <c r="H13" s="3"/>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dataValidations count="1">
    <dataValidation type="list" sqref="H8:H10">
      <formula1>Choices_taskStates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v1.0&amp;CImpact and Recovery&amp;RPage &amp;P of &amp;N</oddFooter>
  </headerFooter>
  <colBreaks count="3" manualBreakCount="3">
    <brk id="4" min="0" max="1048575" man="1"/>
    <brk id="5" min="0" max="1048575" man="1"/>
    <brk id="6" min="0" max="1048575" man="1"/>
  </colBreaks>
  <tableParts count="1">
    <tablePart r:id="R5e26e64d44d64873"/>
  </tableParts>
</worksheet>
</file>

<file path=xl/worksheets/sheet14.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16" hidden="0" customWidth="1"/>
    <col min="2" max="2" width="60" hidden="0" customWidth="1"/>
    <col min="3" max="3" width="28" hidden="0" customWidth="1"/>
    <col min="4" max="4" width="65" hidden="0" customWidth="1"/>
    <col min="5" max="5" width="70" hidden="0" customWidth="1"/>
    <col min="6" max="6" width="55" hidden="0" customWidth="1"/>
    <col min="7" max="7" width="24" hidden="0" customWidth="1"/>
    <col min="8" max="8" width="22" hidden="0" customWidth="1"/>
  </cols>
  <sheetData>
    <row r="1" ht="32" customHeight="1">
      <c r="A1" s="6" t="str">
        <v>Lessons and Detections</v>
      </c>
      <c r="B1" s="6" t="str">
        <v>Lessons and Detections</v>
      </c>
      <c r="C1" s="6" t="str">
        <v>Lessons and Detections</v>
      </c>
      <c r="D1" s="6" t="str">
        <v>Lessons and Detections</v>
      </c>
      <c r="E1" s="6" t="str">
        <v>Lessons and Detections</v>
      </c>
      <c r="F1" s="6" t="str">
        <v>Lessons and Detections</v>
      </c>
      <c r="G1" s="6" t="str">
        <v>Lessons and Detections</v>
      </c>
      <c r="H1" s="6" t="str">
        <v>Lessons and Detections</v>
      </c>
    </row>
    <row r="2" ht="32" customHeight="1">
      <c r="A2" s="9" t="str">
        <f>IF('Case Overview'!$B$8="","SIMULATED INCIDENT","SIMULATED INCIDENT / "&amp;'Case Overview'!$B$8)</f>
        <v>SIMULATED INCIDENT / SIM-2026-001</v>
      </c>
      <c r="B2" s="9" t="str">
        <v>SIMULATED INCIDENT / FICTIONAL EXAMPLE</v>
      </c>
      <c r="C2" s="9" t="str">
        <v>SIMULATED INCIDENT / FICTIONAL EXAMPLE</v>
      </c>
      <c r="D2" s="9" t="str">
        <v>SIMULATED INCIDENT / FICTIONAL EXAMPLE</v>
      </c>
      <c r="E2" s="9" t="str">
        <v>SIMULATED INCIDENT / FICTIONAL EXAMPLE</v>
      </c>
      <c r="F2" s="9" t="str">
        <v>SIMULATED INCIDENT / FICTIONAL EXAMPLE</v>
      </c>
      <c r="G2" s="9" t="str">
        <v>SIMULATED INCIDENT / FICTIONAL EXAMPLE</v>
      </c>
      <c r="H2" s="9" t="str">
        <v>SIMULATED INCIDENT / FICTIONAL EXAMPLE</v>
      </c>
    </row>
    <row r="3" ht="22" customHeight="1">
      <c r="A3" s="10" t="str">
        <v>Start Here / workbook navigation</v>
      </c>
      <c r="B3" s="10"/>
      <c r="C3" s="10"/>
      <c r="D3" s="10"/>
      <c r="E3" s="10"/>
      <c r="F3" s="10"/>
      <c r="G3" s="10"/>
      <c r="H3" s="10"/>
    </row>
    <row r="4" ht="46" customHeight="1">
      <c r="A4" s="12" t="str">
        <v>Keep ideas distinct from validated detections. Include benign activity and telemetry prerequisites in the validation design.</v>
      </c>
      <c r="B4" s="12"/>
      <c r="C4" s="12"/>
      <c r="D4" s="12"/>
      <c r="E4" s="12"/>
      <c r="F4" s="12"/>
      <c r="G4" s="12"/>
      <c r="H4" s="12"/>
    </row>
    <row r="5">
      <c r="A5" s="3"/>
      <c r="B5" s="3"/>
      <c r="C5" s="3"/>
      <c r="D5" s="3"/>
      <c r="E5" s="3"/>
      <c r="F5" s="3"/>
      <c r="G5" s="3"/>
      <c r="H5" s="3"/>
    </row>
    <row r="6">
      <c r="A6" s="3"/>
      <c r="B6" s="3"/>
      <c r="C6" s="3"/>
      <c r="D6" s="3"/>
      <c r="E6" s="3"/>
      <c r="F6" s="3"/>
      <c r="G6" s="3"/>
      <c r="H6" s="3"/>
    </row>
    <row r="7" ht="33" customHeight="1">
      <c r="A7" s="16" t="str">
        <v>ID</v>
      </c>
      <c r="B7" s="16" t="str">
        <v>Lesson / detection opportunity</v>
      </c>
      <c r="C7" s="16" t="str">
        <v>Evidence / context</v>
      </c>
      <c r="D7" s="16" t="str">
        <v>Telemetry prerequisites</v>
      </c>
      <c r="E7" s="16" t="str">
        <v>Proposed improvement</v>
      </c>
      <c r="F7" s="16" t="str">
        <v>Benign alternative</v>
      </c>
      <c r="G7" s="16" t="str">
        <v>Owner</v>
      </c>
      <c r="H7" s="16" t="str">
        <v>Validation state</v>
      </c>
    </row>
    <row r="8" ht="38" customHeight="1">
      <c r="A8" s="19" t="str">
        <v>LES-001</v>
      </c>
      <c r="B8" s="19" t="str">
        <v>Correlate identity and assigned VPN address</v>
      </c>
      <c r="C8" s="19" t="str">
        <v>EVT-018; EVT-019; EVT-021</v>
      </c>
      <c r="D8" s="19" t="str">
        <v>Assertion IDs, tunnel assignment windows, destination logon IDs.</v>
      </c>
      <c r="E8" s="19" t="str">
        <v>Alert on risky identity context followed by new RDP target; verify all joins.</v>
      </c>
      <c r="F8" s="19" t="str">
        <v>Traveling owner with approved remote support.</v>
      </c>
      <c r="G8" s="19" t="str">
        <v>IAM lead</v>
      </c>
      <c r="H8" s="35" t="str">
        <v>Not run</v>
      </c>
    </row>
    <row r="9" ht="38" customHeight="1">
      <c r="A9" s="20" t="str">
        <v>LES-002</v>
      </c>
      <c r="B9" s="20" t="str">
        <v>Compare task changes with approved maintenance</v>
      </c>
      <c r="C9" s="20" t="str">
        <v>EVT-011; EVT-024; CTX-002</v>
      </c>
      <c r="D9" s="20" t="str">
        <v>Task action/principal/trigger and change records.</v>
      </c>
      <c r="E9" s="20" t="str">
        <v>Investigate unapproved persistence after remote access, not all task creation.</v>
      </c>
      <c r="F9" s="20" t="str">
        <v>Approved patch agent registration.</v>
      </c>
      <c r="G9" s="20" t="str">
        <v>Endpoint lead</v>
      </c>
      <c r="H9" s="35" t="str">
        <v>Not run</v>
      </c>
    </row>
    <row r="10" ht="25" customHeight="1">
      <c r="A10" s="19" t="str">
        <v>LES-003</v>
      </c>
      <c r="B10" s="19" t="str">
        <v>Measure clock quality before sequencing</v>
      </c>
      <c r="C10" s="19" t="str">
        <v>EVT-024; EVT-031; CTX-003</v>
      </c>
      <c r="D10" s="19" t="str">
        <v>Original timestamps, offsets, clock-health records.</v>
      </c>
      <c r="E10" s="19" t="str">
        <v>Expose correction basis and uncertainty in the analytical timeline.</v>
      </c>
      <c r="F10" s="19" t="str">
        <v>Ordinary synchronization following drift.</v>
      </c>
      <c r="G10" s="19" t="str">
        <v>Platform lead</v>
      </c>
      <c r="H10" s="35" t="str">
        <v>Not run</v>
      </c>
    </row>
    <row r="11" ht="38" customHeight="1">
      <c r="A11" s="20" t="str">
        <v>LES-004</v>
      </c>
      <c r="B11" s="20" t="str">
        <v>Preserve egress visibility</v>
      </c>
      <c r="C11" s="20" t="str">
        <v>EVT-030; EVT-038</v>
      </c>
      <c r="D11" s="20" t="str">
        <v>Network retention, process attribution, scoped transfer records.</v>
      </c>
      <c r="E11" s="20" t="str">
        <v>Validate logging recovery and visibility across the missing window.</v>
      </c>
      <c r="F11" s="20" t="str">
        <v>Routine backup TLS traffic.</v>
      </c>
      <c r="G11" s="20" t="str">
        <v>Network lead</v>
      </c>
      <c r="H11" s="35" t="str">
        <v>Not run</v>
      </c>
    </row>
    <row r="12" ht="38" customHeight="1">
      <c r="A12" s="19" t="str">
        <v>LES-005</v>
      </c>
      <c r="B12" s="19" t="str">
        <v>Validate cloud-session restrictions</v>
      </c>
      <c r="C12" s="19" t="str">
        <v>EVT-042; EVT-043</v>
      </c>
      <c r="D12" s="19" t="str">
        <v>Identity and cloud post-change denials and allowed control requests.</v>
      </c>
      <c r="E12" s="19" t="str">
        <v>Test token/session revocation semantics with scoped nonproduction accounts.</v>
      </c>
      <c r="F12" s="19" t="str">
        <v>Expected user reauthentication.</v>
      </c>
      <c r="G12" s="19" t="str">
        <v>Cloud lead</v>
      </c>
      <c r="H12" s="35" t="str">
        <v>Not run</v>
      </c>
    </row>
    <row r="13" ht="38" customHeight="1">
      <c r="A13" s="20" t="str">
        <v>LES-006</v>
      </c>
      <c r="B13" s="20" t="str">
        <v>Distinguish service health from closure</v>
      </c>
      <c r="C13" s="20" t="str">
        <v>EVT-044; EVT-048</v>
      </c>
      <c r="D13" s="20" t="str">
        <v>Recovery checks and business/security acceptance evidence.</v>
      </c>
      <c r="E13" s="20" t="str">
        <v>Require documented recovery and reopening triggers.</v>
      </c>
      <c r="F13" s="20" t="str">
        <v>Healthy endpoint with an unreviewed residual credential.</v>
      </c>
      <c r="G13" s="20" t="str">
        <v>Investigation lead</v>
      </c>
      <c r="H13" s="35" t="str">
        <v>Not run</v>
      </c>
    </row>
    <row r="14">
      <c r="A14" s="3"/>
      <c r="B14" s="3"/>
      <c r="C14" s="3"/>
      <c r="D14" s="3"/>
      <c r="E14" s="3"/>
      <c r="F14" s="3"/>
      <c r="G14" s="3"/>
      <c r="H14" s="3"/>
    </row>
    <row r="15">
      <c r="A15" s="3"/>
      <c r="B15" s="3"/>
      <c r="C15" s="3"/>
      <c r="D15" s="3"/>
      <c r="E15" s="3"/>
      <c r="F15" s="3"/>
      <c r="G15" s="3"/>
      <c r="H15" s="3"/>
    </row>
    <row r="16">
      <c r="A16" s="3"/>
      <c r="B16" s="3"/>
      <c r="C16" s="3"/>
      <c r="D16" s="3"/>
      <c r="E16" s="3"/>
      <c r="F16" s="3"/>
      <c r="G16" s="3"/>
      <c r="H16" s="3"/>
    </row>
    <row r="17">
      <c r="A17" s="3"/>
      <c r="B17" s="3"/>
      <c r="C17" s="3"/>
      <c r="D17" s="3"/>
      <c r="E17" s="3"/>
      <c r="F17" s="3"/>
      <c r="G17" s="3"/>
      <c r="H17" s="3"/>
    </row>
    <row r="18">
      <c r="A18" s="3"/>
      <c r="B18" s="3"/>
      <c r="C18" s="3"/>
      <c r="D18" s="3"/>
      <c r="E18" s="3"/>
      <c r="F18" s="3"/>
      <c r="G18" s="3"/>
      <c r="H18" s="3"/>
    </row>
    <row r="19">
      <c r="A19" s="3"/>
      <c r="B19" s="3"/>
      <c r="C19" s="3"/>
      <c r="D19" s="3"/>
      <c r="E19" s="3"/>
      <c r="F19" s="3"/>
      <c r="G19" s="3"/>
      <c r="H19" s="3"/>
    </row>
    <row r="20">
      <c r="A20" s="3"/>
      <c r="B20" s="3"/>
      <c r="C20" s="3"/>
      <c r="D20" s="3"/>
      <c r="E20" s="3"/>
      <c r="F20" s="3"/>
      <c r="G20" s="3"/>
      <c r="H20" s="3"/>
    </row>
    <row r="21">
      <c r="A21" s="3"/>
      <c r="B21" s="3"/>
      <c r="C21" s="3"/>
      <c r="D21" s="3"/>
      <c r="E21" s="3"/>
      <c r="F21" s="3"/>
      <c r="G21" s="3"/>
      <c r="H21" s="3"/>
    </row>
    <row r="22">
      <c r="A22" s="3"/>
      <c r="B22" s="3"/>
      <c r="C22" s="3"/>
      <c r="D22" s="3"/>
      <c r="E22" s="3"/>
      <c r="F22" s="3"/>
      <c r="G22" s="3"/>
      <c r="H22" s="3"/>
    </row>
    <row r="23">
      <c r="A23" s="3"/>
      <c r="B23" s="3"/>
      <c r="C23" s="3"/>
      <c r="D23" s="3"/>
      <c r="E23" s="3"/>
      <c r="F23" s="3"/>
      <c r="G23" s="3"/>
      <c r="H23" s="3"/>
    </row>
    <row r="24">
      <c r="A24" s="3"/>
      <c r="B24" s="3"/>
      <c r="C24" s="3"/>
      <c r="D24" s="3"/>
      <c r="E24" s="3"/>
      <c r="F24" s="3"/>
      <c r="G24" s="3"/>
      <c r="H24" s="3"/>
    </row>
    <row r="25">
      <c r="A25" s="3"/>
      <c r="B25" s="3"/>
      <c r="C25" s="3"/>
      <c r="D25" s="3"/>
      <c r="E25" s="3"/>
      <c r="F25" s="3"/>
      <c r="G25" s="3"/>
      <c r="H25" s="3"/>
    </row>
    <row r="26">
      <c r="A26" s="3"/>
      <c r="B26" s="3"/>
      <c r="C26" s="3"/>
      <c r="D26" s="3"/>
      <c r="E26" s="3"/>
      <c r="F26" s="3"/>
      <c r="G26" s="3"/>
      <c r="H26" s="3"/>
    </row>
    <row r="27">
      <c r="A27" s="3"/>
      <c r="B27" s="3"/>
      <c r="C27" s="3"/>
      <c r="D27" s="3"/>
      <c r="E27" s="3"/>
      <c r="F27" s="3"/>
      <c r="G27" s="3"/>
      <c r="H27" s="3"/>
    </row>
    <row r="28">
      <c r="A28" s="3"/>
      <c r="B28" s="3"/>
      <c r="C28" s="3"/>
      <c r="D28" s="3"/>
      <c r="E28" s="3"/>
      <c r="F28" s="3"/>
      <c r="G28" s="3"/>
      <c r="H28" s="3"/>
    </row>
    <row r="29">
      <c r="A29" s="3"/>
      <c r="B29" s="3"/>
      <c r="C29" s="3"/>
      <c r="D29" s="3"/>
      <c r="E29" s="3"/>
      <c r="F29" s="3"/>
      <c r="G29" s="3"/>
      <c r="H29" s="3"/>
    </row>
    <row r="30">
      <c r="A30" s="3"/>
      <c r="B30" s="3"/>
      <c r="C30" s="3"/>
      <c r="D30" s="3"/>
      <c r="E30" s="3"/>
      <c r="F30" s="3"/>
      <c r="G30" s="3"/>
      <c r="H30" s="3"/>
    </row>
    <row r="31">
      <c r="A31" s="3"/>
      <c r="B31" s="3"/>
      <c r="C31" s="3"/>
      <c r="D31" s="3"/>
      <c r="E31" s="3"/>
      <c r="F31" s="3"/>
      <c r="G31" s="3"/>
      <c r="H31" s="3"/>
    </row>
    <row r="32">
      <c r="A32" s="3"/>
      <c r="B32" s="3"/>
      <c r="C32" s="3"/>
      <c r="D32" s="3"/>
      <c r="E32" s="3"/>
      <c r="F32" s="3"/>
      <c r="G32" s="3"/>
      <c r="H32" s="3"/>
    </row>
    <row r="33">
      <c r="A33" s="3"/>
      <c r="B33" s="3"/>
      <c r="C33" s="3"/>
      <c r="D33" s="3"/>
      <c r="E33" s="3"/>
      <c r="F33" s="3"/>
      <c r="G33" s="3"/>
      <c r="H33" s="3"/>
    </row>
    <row r="34">
      <c r="A34" s="3"/>
      <c r="B34" s="3"/>
      <c r="C34" s="3"/>
      <c r="D34" s="3"/>
      <c r="E34" s="3"/>
      <c r="F34" s="3"/>
      <c r="G34" s="3"/>
      <c r="H34" s="3"/>
    </row>
    <row r="35">
      <c r="A35" s="3"/>
      <c r="B35" s="3"/>
      <c r="C35" s="3"/>
      <c r="D35" s="3"/>
      <c r="E35" s="3"/>
      <c r="F35" s="3"/>
      <c r="G35" s="3"/>
      <c r="H35" s="3"/>
    </row>
    <row r="36">
      <c r="A36" s="3"/>
      <c r="B36" s="3"/>
      <c r="C36" s="3"/>
      <c r="D36" s="3"/>
      <c r="E36" s="3"/>
      <c r="F36" s="3"/>
      <c r="G36" s="3"/>
      <c r="H36" s="3"/>
    </row>
    <row r="37">
      <c r="A37" s="3"/>
      <c r="B37" s="3"/>
      <c r="C37" s="3"/>
      <c r="D37" s="3"/>
      <c r="E37" s="3"/>
      <c r="F37" s="3"/>
      <c r="G37" s="3"/>
      <c r="H37" s="3"/>
    </row>
    <row r="38">
      <c r="A38" s="3"/>
      <c r="B38" s="3"/>
      <c r="C38" s="3"/>
      <c r="D38" s="3"/>
      <c r="E38" s="3"/>
      <c r="F38" s="3"/>
      <c r="G38" s="3"/>
      <c r="H38" s="3"/>
    </row>
    <row r="39">
      <c r="A39" s="3"/>
      <c r="B39" s="3"/>
      <c r="C39" s="3"/>
      <c r="D39" s="3"/>
      <c r="E39" s="3"/>
      <c r="F39" s="3"/>
      <c r="G39" s="3"/>
      <c r="H39" s="3"/>
    </row>
    <row r="40">
      <c r="A40" s="3"/>
      <c r="B40" s="3"/>
      <c r="C40" s="3"/>
      <c r="D40" s="3"/>
      <c r="E40" s="3"/>
      <c r="F40" s="3"/>
      <c r="G40" s="3"/>
      <c r="H40" s="3"/>
    </row>
    <row r="41">
      <c r="A41" s="3"/>
      <c r="B41" s="3"/>
      <c r="C41" s="3"/>
      <c r="D41" s="3"/>
      <c r="E41" s="3"/>
      <c r="F41" s="3"/>
      <c r="G41" s="3"/>
      <c r="H41" s="3"/>
    </row>
    <row r="42">
      <c r="A42" s="3"/>
      <c r="B42" s="3"/>
      <c r="C42" s="3"/>
      <c r="D42" s="3"/>
      <c r="E42" s="3"/>
      <c r="F42" s="3"/>
      <c r="G42" s="3"/>
      <c r="H42" s="3"/>
    </row>
    <row r="43">
      <c r="A43" s="3"/>
      <c r="B43" s="3"/>
      <c r="C43" s="3"/>
      <c r="D43" s="3"/>
      <c r="E43" s="3"/>
      <c r="F43" s="3"/>
      <c r="G43" s="3"/>
      <c r="H43" s="3"/>
    </row>
    <row r="44">
      <c r="A44" s="3"/>
      <c r="B44" s="3"/>
      <c r="C44" s="3"/>
      <c r="D44" s="3"/>
      <c r="E44" s="3"/>
      <c r="F44" s="3"/>
      <c r="G44" s="3"/>
      <c r="H44" s="3"/>
    </row>
    <row r="45">
      <c r="A45" s="3"/>
      <c r="B45" s="3"/>
      <c r="C45" s="3"/>
      <c r="D45" s="3"/>
      <c r="E45" s="3"/>
      <c r="F45" s="3"/>
      <c r="G45" s="3"/>
      <c r="H45" s="3"/>
    </row>
    <row r="46">
      <c r="A46" s="3"/>
      <c r="B46" s="3"/>
      <c r="C46" s="3"/>
      <c r="D46" s="3"/>
      <c r="E46" s="3"/>
      <c r="F46" s="3"/>
      <c r="G46" s="3"/>
      <c r="H46" s="3"/>
    </row>
    <row r="47">
      <c r="A47" s="3"/>
      <c r="B47" s="3"/>
      <c r="C47" s="3"/>
      <c r="D47" s="3"/>
      <c r="E47" s="3"/>
      <c r="F47" s="3"/>
      <c r="G47" s="3"/>
      <c r="H47" s="3"/>
    </row>
    <row r="48">
      <c r="A48" s="3"/>
      <c r="B48" s="3"/>
      <c r="C48" s="3"/>
      <c r="D48" s="3"/>
      <c r="E48" s="3"/>
      <c r="F48" s="3"/>
      <c r="G48" s="3"/>
      <c r="H48" s="3"/>
    </row>
    <row r="49">
      <c r="A49" s="3"/>
      <c r="B49" s="3"/>
      <c r="C49" s="3"/>
      <c r="D49" s="3"/>
      <c r="E49" s="3"/>
      <c r="F49" s="3"/>
      <c r="G49" s="3"/>
      <c r="H49" s="3"/>
    </row>
    <row r="50">
      <c r="A50" s="3"/>
      <c r="B50" s="3"/>
      <c r="C50" s="3"/>
      <c r="D50" s="3"/>
      <c r="E50" s="3"/>
      <c r="F50" s="3"/>
      <c r="G50" s="3"/>
      <c r="H50" s="3"/>
    </row>
    <row r="51">
      <c r="A51" s="3"/>
      <c r="B51" s="3"/>
      <c r="C51" s="3"/>
      <c r="D51" s="3"/>
      <c r="E51" s="3"/>
      <c r="F51" s="3"/>
      <c r="G51" s="3"/>
      <c r="H51" s="3"/>
    </row>
    <row r="52">
      <c r="A52" s="3"/>
      <c r="B52" s="3"/>
      <c r="C52" s="3"/>
      <c r="D52" s="3"/>
      <c r="E52" s="3"/>
      <c r="F52" s="3"/>
      <c r="G52" s="3"/>
      <c r="H52" s="3"/>
    </row>
    <row r="53">
      <c r="A53" s="3"/>
      <c r="B53" s="3"/>
      <c r="C53" s="3"/>
      <c r="D53" s="3"/>
      <c r="E53" s="3"/>
      <c r="F53" s="3"/>
      <c r="G53" s="3"/>
      <c r="H53" s="3"/>
    </row>
    <row r="54">
      <c r="A54" s="3"/>
      <c r="B54" s="3"/>
      <c r="C54" s="3"/>
      <c r="D54" s="3"/>
      <c r="E54" s="3"/>
      <c r="F54" s="3"/>
      <c r="G54" s="3"/>
      <c r="H54" s="3"/>
    </row>
    <row r="55">
      <c r="A55" s="3"/>
      <c r="B55" s="3"/>
      <c r="C55" s="3"/>
      <c r="D55" s="3"/>
      <c r="E55" s="3"/>
      <c r="F55" s="3"/>
      <c r="G55" s="3"/>
      <c r="H55" s="3"/>
    </row>
    <row r="56">
      <c r="A56" s="3"/>
      <c r="B56" s="3"/>
      <c r="C56" s="3"/>
      <c r="D56" s="3"/>
      <c r="E56" s="3"/>
      <c r="F56" s="3"/>
      <c r="G56" s="3"/>
      <c r="H56" s="3"/>
    </row>
    <row r="57">
      <c r="A57" s="3"/>
      <c r="B57" s="3"/>
      <c r="C57" s="3"/>
      <c r="D57" s="3"/>
      <c r="E57" s="3"/>
      <c r="F57" s="3"/>
      <c r="G57" s="3"/>
      <c r="H57" s="3"/>
    </row>
    <row r="58">
      <c r="A58" s="3"/>
      <c r="B58" s="3"/>
      <c r="C58" s="3"/>
      <c r="D58" s="3"/>
      <c r="E58" s="3"/>
      <c r="F58" s="3"/>
      <c r="G58" s="3"/>
      <c r="H58" s="3"/>
    </row>
    <row r="59">
      <c r="A59" s="3"/>
      <c r="B59" s="3"/>
      <c r="C59" s="3"/>
      <c r="D59" s="3"/>
      <c r="E59" s="3"/>
      <c r="F59" s="3"/>
      <c r="G59" s="3"/>
      <c r="H59" s="3"/>
    </row>
    <row r="60">
      <c r="A60" s="3"/>
      <c r="B60" s="3"/>
      <c r="C60" s="3"/>
      <c r="D60" s="3"/>
      <c r="E60" s="3"/>
      <c r="F60" s="3"/>
      <c r="G60" s="3"/>
      <c r="H60" s="3"/>
    </row>
    <row r="61">
      <c r="A61" s="3"/>
      <c r="B61" s="3"/>
      <c r="C61" s="3"/>
      <c r="D61" s="3"/>
      <c r="E61" s="3"/>
      <c r="F61" s="3"/>
      <c r="G61" s="3"/>
      <c r="H61" s="3"/>
    </row>
    <row r="62">
      <c r="A62" s="3"/>
      <c r="B62" s="3"/>
      <c r="C62" s="3"/>
      <c r="D62" s="3"/>
      <c r="E62" s="3"/>
      <c r="F62" s="3"/>
      <c r="G62" s="3"/>
      <c r="H62" s="3"/>
    </row>
    <row r="63">
      <c r="A63" s="3"/>
      <c r="B63" s="3"/>
      <c r="C63" s="3"/>
      <c r="D63" s="3"/>
      <c r="E63" s="3"/>
      <c r="F63" s="3"/>
      <c r="G63" s="3"/>
      <c r="H63" s="3"/>
    </row>
    <row r="64">
      <c r="A64" s="3"/>
      <c r="B64" s="3"/>
      <c r="C64" s="3"/>
      <c r="D64" s="3"/>
      <c r="E64" s="3"/>
      <c r="F64" s="3"/>
      <c r="G64" s="3"/>
      <c r="H64" s="3"/>
    </row>
    <row r="65">
      <c r="A65" s="3"/>
      <c r="B65" s="3"/>
      <c r="C65" s="3"/>
      <c r="D65" s="3"/>
      <c r="E65" s="3"/>
      <c r="F65" s="3"/>
      <c r="G65" s="3"/>
      <c r="H65" s="3"/>
    </row>
    <row r="66">
      <c r="A66" s="3"/>
      <c r="B66" s="3"/>
      <c r="C66" s="3"/>
      <c r="D66" s="3"/>
      <c r="E66" s="3"/>
      <c r="F66" s="3"/>
      <c r="G66" s="3"/>
      <c r="H66" s="3"/>
    </row>
    <row r="67">
      <c r="A67" s="3"/>
      <c r="B67" s="3"/>
      <c r="C67" s="3"/>
      <c r="D67" s="3"/>
      <c r="E67" s="3"/>
      <c r="F67" s="3"/>
      <c r="G67" s="3"/>
      <c r="H67" s="3"/>
    </row>
    <row r="68">
      <c r="A68" s="3"/>
      <c r="B68" s="3"/>
      <c r="C68" s="3"/>
      <c r="D68" s="3"/>
      <c r="E68" s="3"/>
      <c r="F68" s="3"/>
      <c r="G68" s="3"/>
      <c r="H68" s="3"/>
    </row>
    <row r="69">
      <c r="A69" s="3"/>
      <c r="B69" s="3"/>
      <c r="C69" s="3"/>
      <c r="D69" s="3"/>
      <c r="E69" s="3"/>
      <c r="F69" s="3"/>
      <c r="G69" s="3"/>
      <c r="H69" s="3"/>
    </row>
    <row r="70">
      <c r="A70" s="3"/>
      <c r="B70" s="3"/>
      <c r="C70" s="3"/>
      <c r="D70" s="3"/>
      <c r="E70" s="3"/>
      <c r="F70" s="3"/>
      <c r="G70" s="3"/>
      <c r="H70" s="3"/>
    </row>
  </sheetData>
  <mergeCells>
    <mergeCell ref="A1:H1"/>
    <mergeCell ref="A2:H2"/>
    <mergeCell ref="A3:H3"/>
    <mergeCell ref="A4:H4"/>
  </mergeCells>
  <dataValidations count="1">
    <dataValidation type="list" sqref="H8:H13">
      <formula1>Choices_verdicts</formula1>
    </dataValidation>
  </dataValidation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v1.0&amp;CLessons and Detections&amp;RPage &amp;P of &amp;N</oddFooter>
  </headerFooter>
  <colBreaks count="3" manualBreakCount="3">
    <brk id="3" min="0" max="1048575" man="1"/>
    <brk id="4" min="0" max="1048575" man="1"/>
    <brk id="5" min="0" max="1048575" man="1"/>
  </colBreaks>
  <tableParts count="1">
    <tablePart r:id="R3bed2e2bc6884886"/>
  </tableParts>
</worksheet>
</file>

<file path=xl/worksheets/sheet15.xml><?xml version="1.0" encoding="utf-8"?>
<worksheet xmlns="http://schemas.openxmlformats.org/spreadsheetml/2006/main" xmlns:r="http://schemas.openxmlformats.org/officeDocument/2006/relationships">
  <sheetPr>
    <pageSetUpPr fitToPage="0"/>
  </sheetPr>
  <sheetViews>
    <sheetView showGridLines="0" workbookViewId="0" zoomScale="85">
      <pane xSplit="1" ySplit="7" topLeftCell="B8" activePane="bottomRight" state="frozen"/>
    </sheetView>
  </sheetViews>
  <sheetFormatPr defaultRowHeight="15"/>
  <cols>
    <col min="1" max="1" width="25" hidden="0" customWidth="1"/>
    <col min="2" max="2" width="42" hidden="0" customWidth="1"/>
    <col min="3" max="3" width="95" hidden="0" customWidth="1"/>
  </cols>
  <sheetData>
    <row r="1" ht="32" customHeight="1">
      <c r="A1" s="6" t="str">
        <v>References and Lists</v>
      </c>
      <c r="B1" s="6" t="str">
        <v>References and Lists</v>
      </c>
      <c r="C1" s="6" t="str">
        <v>References and Lists</v>
      </c>
    </row>
    <row r="2" ht="32" customHeight="1">
      <c r="A2" s="9" t="str">
        <f>IF('Case Overview'!$B$8="","SIMULATED INCIDENT","SIMULATED INCIDENT / "&amp;'Case Overview'!$B$8)</f>
        <v>SIMULATED INCIDENT / SIM-2026-001</v>
      </c>
      <c r="B2" s="9" t="str">
        <v>SIMULATED INCIDENT / FICTIONAL EXAMPLE</v>
      </c>
      <c r="C2" s="9" t="str">
        <v>SIMULATED INCIDENT / FICTIONAL EXAMPLE</v>
      </c>
    </row>
    <row r="3" ht="22" customHeight="1">
      <c r="A3" s="10" t="str">
        <v>Start Here / workbook navigation</v>
      </c>
      <c r="B3" s="10"/>
      <c r="C3" s="10"/>
    </row>
    <row r="4" ht="46" customHeight="1">
      <c r="A4" s="12" t="str">
        <v>Primary sources, field definitions and editable workflow lists. The workbook version identifies the resource format, not a real assessment.</v>
      </c>
      <c r="B4" s="12"/>
      <c r="C4" s="12"/>
    </row>
    <row r="5">
      <c r="A5" s="3"/>
      <c r="B5" s="3"/>
      <c r="C5" s="3"/>
    </row>
    <row r="6">
      <c r="A6" s="3"/>
      <c r="B6" s="3"/>
      <c r="C6" s="3"/>
    </row>
    <row r="7" ht="33" customHeight="1">
      <c r="A7" s="16" t="str">
        <v>Group</v>
      </c>
      <c r="B7" s="16" t="str">
        <v>Field / reference</v>
      </c>
      <c r="C7" s="16" t="str">
        <v>Definition / value</v>
      </c>
    </row>
    <row r="8" ht="38" customHeight="1">
      <c r="A8" s="19" t="str">
        <v>Primary reference</v>
      </c>
      <c r="B8" s="19" t="str">
        <v>NIST incident response</v>
      </c>
      <c r="C8" s="19" t="str">
        <v>https://csrc.nist.gov/pubs/sp/800/61/r3/final — April 2025 revision, checked October 17, 2026.</v>
      </c>
    </row>
    <row r="9" ht="38" customHeight="1">
      <c r="A9" s="20" t="str">
        <v>Primary reference</v>
      </c>
      <c r="B9" s="20" t="str">
        <v>NIST forensic principles</v>
      </c>
      <c r="C9" s="20" t="str">
        <v>https://csrc.nist.gov/pubs/sp/800/86/final — Older forensic process reference; tool examples are historical.</v>
      </c>
    </row>
    <row r="10" ht="38" customHeight="1">
      <c r="A10" s="19" t="str">
        <v>Primary reference</v>
      </c>
      <c r="B10" s="19" t="str">
        <v>Joint logging guidance</v>
      </c>
      <c r="C10" s="19" t="str">
        <v>https://www.cyber.gov.au/publication/best-practices-for-event-logging-and-threat-detection — Source coverage, time consistency and log integrity.</v>
      </c>
    </row>
    <row r="11" ht="38" customHeight="1">
      <c r="A11" s="20" t="str">
        <v>Primary reference</v>
      </c>
      <c r="B11" s="20" t="str">
        <v>MITRE ATT&amp;CK</v>
      </c>
      <c r="C11" s="20" t="str">
        <v>https://attack.mitre.org/resources/ — Use behavior mappings with rationale, not a coverage checklist.</v>
      </c>
    </row>
    <row r="12" ht="38" customHeight="1">
      <c r="A12" s="19" t="str">
        <v>Primary reference</v>
      </c>
      <c r="B12" s="19" t="str">
        <v>Lockheed Martin Cyber Kill Chain</v>
      </c>
      <c r="C12" s="19" t="str">
        <v>https://www.lockheedmartin.com/en-us/capabilities/cyber/cyber-kill-chain.html — Original seven-stage framework and attribution.</v>
      </c>
    </row>
    <row r="13" ht="38" customHeight="1">
      <c r="A13" s="20" t="str">
        <v>Primary reference</v>
      </c>
      <c r="B13" s="20" t="str">
        <v>Original intrusion kill chain paper</v>
      </c>
      <c r="C13" s="20" t="str">
        <v>https://www.lockheedmartin.com/content/dam/lockheed-martin/rms/documents/cyber/LM-White-Paper-Intel-Driven-Defense.pdf — Original framework and courses of action.</v>
      </c>
    </row>
    <row r="14" ht="52" customHeight="1">
      <c r="A14" s="19" t="str">
        <v>Primary reference</v>
      </c>
      <c r="B14" s="19" t="str">
        <v>AWS cloud adaptations</v>
      </c>
      <c r="C14" s="19" t="str">
        <v>https://docs.aws.amazon.com/whitepapers/latest/classic-intrusion-analysis-frameworks-for-aws-environments/modifications-for-the-cloud.html — Cloud modifications are adaptations, not the original stage model.</v>
      </c>
    </row>
    <row r="15" ht="25" customHeight="1">
      <c r="A15" s="20" t="str">
        <v>Confidence rubric</v>
      </c>
      <c r="B15" s="20" t="str">
        <v>Not assessed</v>
      </c>
      <c r="C15" s="20" t="str">
        <v>No analytical confidence assigned.</v>
      </c>
    </row>
    <row r="16" ht="25" customHeight="1">
      <c r="A16" s="19" t="str">
        <v>Confidence rubric</v>
      </c>
      <c r="B16" s="19" t="str">
        <v>Low</v>
      </c>
      <c r="C16" s="19" t="str">
        <v>Preliminary interpretation with material missing evidence or unresolved alternatives.</v>
      </c>
    </row>
    <row r="17" ht="25" customHeight="1">
      <c r="A17" s="20" t="str">
        <v>Confidence rubric</v>
      </c>
      <c r="B17" s="20" t="str">
        <v>Moderate</v>
      </c>
      <c r="C17" s="20" t="str">
        <v>Plausible evidence-supported interpretation with specific unresolved limits.</v>
      </c>
    </row>
    <row r="18" ht="38" customHeight="1">
      <c r="A18" s="19" t="str">
        <v>Confidence rubric</v>
      </c>
      <c r="B18" s="19" t="str">
        <v>High</v>
      </c>
      <c r="C18" s="19" t="str">
        <v>Strong direct and corroborating evidence for this precise scoped claim; limitations still apply.</v>
      </c>
    </row>
    <row r="19" ht="25" customHeight="1">
      <c r="A19" s="20" t="str">
        <v>Workflow list</v>
      </c>
      <c r="B19" s="20" t="str">
        <v>confidence</v>
      </c>
      <c r="C19" s="20" t="str">
        <v>Not assessed</v>
      </c>
    </row>
    <row r="20" ht="25" customHeight="1">
      <c r="A20" s="19" t="str">
        <v>Workflow list</v>
      </c>
      <c r="B20" s="19" t="str">
        <v>confidence</v>
      </c>
      <c r="C20" s="19" t="str">
        <v>Low</v>
      </c>
    </row>
    <row r="21" ht="25" customHeight="1">
      <c r="A21" s="20" t="str">
        <v>Workflow list</v>
      </c>
      <c r="B21" s="20" t="str">
        <v>confidence</v>
      </c>
      <c r="C21" s="20" t="str">
        <v>Moderate</v>
      </c>
    </row>
    <row r="22" ht="25" customHeight="1">
      <c r="A22" s="19" t="str">
        <v>Workflow list</v>
      </c>
      <c r="B22" s="19" t="str">
        <v>confidence</v>
      </c>
      <c r="C22" s="19" t="str">
        <v>High</v>
      </c>
    </row>
    <row r="23" ht="25" customHeight="1">
      <c r="A23" s="20" t="str">
        <v>Workflow list</v>
      </c>
      <c r="B23" s="20" t="str">
        <v>evidenceStates</v>
      </c>
      <c r="C23" s="20" t="str">
        <v>Not assessed</v>
      </c>
    </row>
    <row r="24" ht="25" customHeight="1">
      <c r="A24" s="19" t="str">
        <v>Workflow list</v>
      </c>
      <c r="B24" s="19" t="str">
        <v>evidenceStates</v>
      </c>
      <c r="C24" s="19" t="str">
        <v>Observed</v>
      </c>
    </row>
    <row r="25" ht="25" customHeight="1">
      <c r="A25" s="20" t="str">
        <v>Workflow list</v>
      </c>
      <c r="B25" s="20" t="str">
        <v>evidenceStates</v>
      </c>
      <c r="C25" s="20" t="str">
        <v>Inferred</v>
      </c>
    </row>
    <row r="26" ht="25" customHeight="1">
      <c r="A26" s="19" t="str">
        <v>Workflow list</v>
      </c>
      <c r="B26" s="19" t="str">
        <v>evidenceStates</v>
      </c>
      <c r="C26" s="19" t="str">
        <v>Unknown</v>
      </c>
    </row>
    <row r="27" ht="25" customHeight="1">
      <c r="A27" s="20" t="str">
        <v>Workflow list</v>
      </c>
      <c r="B27" s="20" t="str">
        <v>evidenceStates</v>
      </c>
      <c r="C27" s="20" t="str">
        <v>Not applicable</v>
      </c>
    </row>
    <row r="28" ht="25" customHeight="1">
      <c r="A28" s="19" t="str">
        <v>Workflow list</v>
      </c>
      <c r="B28" s="19" t="str">
        <v>outcomes</v>
      </c>
      <c r="C28" s="19" t="str">
        <v>Not assessed</v>
      </c>
    </row>
    <row r="29" ht="25" customHeight="1">
      <c r="A29" s="20" t="str">
        <v>Workflow list</v>
      </c>
      <c r="B29" s="20" t="str">
        <v>outcomes</v>
      </c>
      <c r="C29" s="20" t="str">
        <v>Attempted</v>
      </c>
    </row>
    <row r="30" ht="25" customHeight="1">
      <c r="A30" s="19" t="str">
        <v>Workflow list</v>
      </c>
      <c r="B30" s="19" t="str">
        <v>outcomes</v>
      </c>
      <c r="C30" s="19" t="str">
        <v>Succeeded</v>
      </c>
    </row>
    <row r="31" ht="25" customHeight="1">
      <c r="A31" s="20" t="str">
        <v>Workflow list</v>
      </c>
      <c r="B31" s="20" t="str">
        <v>outcomes</v>
      </c>
      <c r="C31" s="20" t="str">
        <v>Blocked</v>
      </c>
    </row>
    <row r="32" ht="25" customHeight="1">
      <c r="A32" s="19" t="str">
        <v>Workflow list</v>
      </c>
      <c r="B32" s="19" t="str">
        <v>outcomes</v>
      </c>
      <c r="C32" s="19" t="str">
        <v>Unknown</v>
      </c>
    </row>
    <row r="33" ht="25" customHeight="1">
      <c r="A33" s="20" t="str">
        <v>Workflow list</v>
      </c>
      <c r="B33" s="20" t="str">
        <v>taskStates</v>
      </c>
      <c r="C33" s="20" t="str">
        <v>Open</v>
      </c>
    </row>
    <row r="34" ht="25" customHeight="1">
      <c r="A34" s="19" t="str">
        <v>Workflow list</v>
      </c>
      <c r="B34" s="19" t="str">
        <v>taskStates</v>
      </c>
      <c r="C34" s="19" t="str">
        <v>In progress</v>
      </c>
    </row>
    <row r="35" ht="25" customHeight="1">
      <c r="A35" s="20" t="str">
        <v>Workflow list</v>
      </c>
      <c r="B35" s="20" t="str">
        <v>taskStates</v>
      </c>
      <c r="C35" s="20" t="str">
        <v>Blocked</v>
      </c>
    </row>
    <row r="36" ht="25" customHeight="1">
      <c r="A36" s="19" t="str">
        <v>Workflow list</v>
      </c>
      <c r="B36" s="19" t="str">
        <v>taskStates</v>
      </c>
      <c r="C36" s="19" t="str">
        <v>Closed</v>
      </c>
    </row>
    <row r="37" ht="25" customHeight="1">
      <c r="A37" s="20" t="str">
        <v>Workflow list</v>
      </c>
      <c r="B37" s="20" t="str">
        <v>recordStates</v>
      </c>
      <c r="C37" s="20" t="str">
        <v>Open</v>
      </c>
    </row>
    <row r="38" ht="25" customHeight="1">
      <c r="A38" s="19" t="str">
        <v>Workflow list</v>
      </c>
      <c r="B38" s="19" t="str">
        <v>recordStates</v>
      </c>
      <c r="C38" s="19" t="str">
        <v>In progress</v>
      </c>
    </row>
    <row r="39" ht="25" customHeight="1">
      <c r="A39" s="20" t="str">
        <v>Workflow list</v>
      </c>
      <c r="B39" s="20" t="str">
        <v>recordStates</v>
      </c>
      <c r="C39" s="20" t="str">
        <v>Blocked</v>
      </c>
    </row>
    <row r="40" ht="25" customHeight="1">
      <c r="A40" s="19" t="str">
        <v>Workflow list</v>
      </c>
      <c r="B40" s="19" t="str">
        <v>recordStates</v>
      </c>
      <c r="C40" s="19" t="str">
        <v>Closed</v>
      </c>
    </row>
    <row r="41" ht="25" customHeight="1">
      <c r="A41" s="20" t="str">
        <v>Workflow list</v>
      </c>
      <c r="B41" s="20" t="str">
        <v>recordStates</v>
      </c>
      <c r="C41" s="20" t="str">
        <v>Recorded</v>
      </c>
    </row>
    <row r="42" ht="25" customHeight="1">
      <c r="A42" s="19" t="str">
        <v>Workflow list</v>
      </c>
      <c r="B42" s="19" t="str">
        <v>verdicts</v>
      </c>
      <c r="C42" s="19" t="str">
        <v>Not run</v>
      </c>
    </row>
    <row r="43" ht="25" customHeight="1">
      <c r="A43" s="20" t="str">
        <v>Workflow list</v>
      </c>
      <c r="B43" s="20" t="str">
        <v>verdicts</v>
      </c>
      <c r="C43" s="20" t="str">
        <v>Inconclusive</v>
      </c>
    </row>
    <row r="44" ht="25" customHeight="1">
      <c r="A44" s="19" t="str">
        <v>Workflow list</v>
      </c>
      <c r="B44" s="19" t="str">
        <v>verdicts</v>
      </c>
      <c r="C44" s="19" t="str">
        <v>Passed</v>
      </c>
    </row>
    <row r="45" ht="25" customHeight="1">
      <c r="A45" s="20" t="str">
        <v>Workflow list</v>
      </c>
      <c r="B45" s="20" t="str">
        <v>verdicts</v>
      </c>
      <c r="C45" s="20" t="str">
        <v>Failed</v>
      </c>
    </row>
    <row r="46" ht="25" customHeight="1">
      <c r="A46" s="19" t="str">
        <v>Workflow list</v>
      </c>
      <c r="B46" s="19" t="str">
        <v>entityStates</v>
      </c>
      <c r="C46" s="19" t="str">
        <v>Confirmed compromise</v>
      </c>
    </row>
    <row r="47" ht="25" customHeight="1">
      <c r="A47" s="20" t="str">
        <v>Workflow list</v>
      </c>
      <c r="B47" s="20" t="str">
        <v>entityStates</v>
      </c>
      <c r="C47" s="20" t="str">
        <v>Suspected impact</v>
      </c>
    </row>
    <row r="48" ht="25" customHeight="1">
      <c r="A48" s="19" t="str">
        <v>Workflow list</v>
      </c>
      <c r="B48" s="19" t="str">
        <v>entityStates</v>
      </c>
      <c r="C48" s="19" t="str">
        <v>Reviewed without findings</v>
      </c>
    </row>
    <row r="49" ht="25" customHeight="1">
      <c r="A49" s="20" t="str">
        <v>Workflow list</v>
      </c>
      <c r="B49" s="20" t="str">
        <v>entityStates</v>
      </c>
      <c r="C49" s="20" t="str">
        <v>Not yet reviewed</v>
      </c>
    </row>
    <row r="50" ht="25" customHeight="1">
      <c r="A50" s="19" t="str">
        <v>Workflow list</v>
      </c>
      <c r="B50" s="19" t="str">
        <v>stages</v>
      </c>
      <c r="C50" s="19" t="str">
        <v>Reconnaissance</v>
      </c>
    </row>
    <row r="51" ht="25" customHeight="1">
      <c r="A51" s="20" t="str">
        <v>Workflow list</v>
      </c>
      <c r="B51" s="20" t="str">
        <v>stages</v>
      </c>
      <c r="C51" s="20" t="str">
        <v>Weaponization</v>
      </c>
    </row>
    <row r="52" ht="25" customHeight="1">
      <c r="A52" s="19" t="str">
        <v>Workflow list</v>
      </c>
      <c r="B52" s="19" t="str">
        <v>stages</v>
      </c>
      <c r="C52" s="19" t="str">
        <v>Delivery</v>
      </c>
    </row>
    <row r="53" ht="25" customHeight="1">
      <c r="A53" s="20" t="str">
        <v>Workflow list</v>
      </c>
      <c r="B53" s="20" t="str">
        <v>stages</v>
      </c>
      <c r="C53" s="20" t="str">
        <v>Exploitation</v>
      </c>
    </row>
    <row r="54" ht="25" customHeight="1">
      <c r="A54" s="19" t="str">
        <v>Workflow list</v>
      </c>
      <c r="B54" s="19" t="str">
        <v>stages</v>
      </c>
      <c r="C54" s="19" t="str">
        <v>Installation</v>
      </c>
    </row>
    <row r="55" ht="25" customHeight="1">
      <c r="A55" s="20" t="str">
        <v>Workflow list</v>
      </c>
      <c r="B55" s="20" t="str">
        <v>stages</v>
      </c>
      <c r="C55" s="20" t="str">
        <v>Command and Control</v>
      </c>
    </row>
    <row r="56" ht="25" customHeight="1">
      <c r="A56" s="19" t="str">
        <v>Workflow list</v>
      </c>
      <c r="B56" s="19" t="str">
        <v>stages</v>
      </c>
      <c r="C56" s="19" t="str">
        <v>Actions on Objectives</v>
      </c>
    </row>
    <row r="57" ht="25" customHeight="1">
      <c r="A57" s="20" t="str">
        <v>Workflow list</v>
      </c>
      <c r="B57" s="20" t="str">
        <v>courses</v>
      </c>
      <c r="C57" s="20" t="str">
        <v>Detect</v>
      </c>
    </row>
    <row r="58" ht="25" customHeight="1">
      <c r="A58" s="19" t="str">
        <v>Workflow list</v>
      </c>
      <c r="B58" s="19" t="str">
        <v>courses</v>
      </c>
      <c r="C58" s="19" t="str">
        <v>Deny</v>
      </c>
    </row>
    <row r="59" ht="25" customHeight="1">
      <c r="A59" s="20" t="str">
        <v>Workflow list</v>
      </c>
      <c r="B59" s="20" t="str">
        <v>courses</v>
      </c>
      <c r="C59" s="20" t="str">
        <v>Disrupt</v>
      </c>
    </row>
    <row r="60" ht="25" customHeight="1">
      <c r="A60" s="19" t="str">
        <v>Workflow list</v>
      </c>
      <c r="B60" s="19" t="str">
        <v>courses</v>
      </c>
      <c r="C60" s="19" t="str">
        <v>Degrade</v>
      </c>
    </row>
    <row r="61" ht="25" customHeight="1">
      <c r="A61" s="20" t="str">
        <v>Workflow list</v>
      </c>
      <c r="B61" s="20" t="str">
        <v>courses</v>
      </c>
      <c r="C61" s="20" t="str">
        <v>Deceive</v>
      </c>
    </row>
    <row r="62" ht="25" customHeight="1">
      <c r="A62" s="19" t="str">
        <v>Workflow list</v>
      </c>
      <c r="B62" s="19" t="str">
        <v>courses</v>
      </c>
      <c r="C62" s="19" t="str">
        <v>Destroy</v>
      </c>
    </row>
    <row r="63" ht="25" customHeight="1">
      <c r="A63" s="20" t="str">
        <v>Workflow list</v>
      </c>
      <c r="B63" s="20" t="str">
        <v>recordTypes</v>
      </c>
      <c r="C63" s="20" t="str">
        <v>Action</v>
      </c>
    </row>
    <row r="64" ht="25" customHeight="1">
      <c r="A64" s="19" t="str">
        <v>Workflow list</v>
      </c>
      <c r="B64" s="19" t="str">
        <v>recordTypes</v>
      </c>
      <c r="C64" s="19" t="str">
        <v>Decision</v>
      </c>
    </row>
    <row r="65" ht="38" customHeight="1">
      <c r="A65" s="20" t="str">
        <v>Field definition</v>
      </c>
      <c r="B65" s="20" t="str">
        <v>Step</v>
      </c>
      <c r="C65" s="20" t="str">
        <v>Record step for the specific record. Preserve its source, scope, rationale and related IDs where applicable. Field key: step.</v>
      </c>
    </row>
    <row r="66" ht="38" customHeight="1">
      <c r="A66" s="19" t="str">
        <v>Field definition</v>
      </c>
      <c r="B66" s="19" t="str">
        <v>Task</v>
      </c>
      <c r="C66" s="19" t="str">
        <v>Record task for the specific record. Preserve its source, scope, rationale and related IDs where applicable. Field key: task.</v>
      </c>
    </row>
    <row r="67" ht="38" customHeight="1">
      <c r="A67" s="20" t="str">
        <v>Field definition</v>
      </c>
      <c r="B67" s="20" t="str">
        <v>How to use</v>
      </c>
      <c r="C67" s="20" t="str">
        <v>Record how to use for the specific record. Preserve its source, scope, rationale and related IDs where applicable. Field key: guidance.</v>
      </c>
    </row>
    <row r="68" ht="38" customHeight="1">
      <c r="A68" s="19" t="str">
        <v>Field definition</v>
      </c>
      <c r="B68" s="19" t="str">
        <v>Field</v>
      </c>
      <c r="C68" s="19" t="str">
        <v>Record field for the specific record. Preserve its source, scope, rationale and related IDs where applicable. Field key: field.</v>
      </c>
    </row>
    <row r="69" ht="38" customHeight="1">
      <c r="A69" s="20" t="str">
        <v>Field definition</v>
      </c>
      <c r="B69" s="20" t="str">
        <v>Value</v>
      </c>
      <c r="C69" s="20" t="str">
        <v>Record value for the specific record. Preserve its source, scope, rationale and related IDs where applicable. Field key: value.</v>
      </c>
    </row>
    <row r="70" ht="38" customHeight="1">
      <c r="A70" s="19" t="str">
        <v>Field definition</v>
      </c>
      <c r="B70" s="19" t="str">
        <v>Evidence ID</v>
      </c>
      <c r="C70" s="19" t="str">
        <v>Record evidence id for the specific record. Preserve its source, scope, rationale and related IDs where applicable. Field key: evidenceId.</v>
      </c>
    </row>
    <row r="71" ht="38" customHeight="1">
      <c r="A71" s="20" t="str">
        <v>Field definition</v>
      </c>
      <c r="B71" s="20" t="str">
        <v>Source</v>
      </c>
      <c r="C71" s="20" t="str">
        <v>Record source for the specific record. Preserve its source, scope, rationale and related IDs where applicable. Field key: sourceType.</v>
      </c>
    </row>
    <row r="72" ht="38" customHeight="1">
      <c r="A72" s="19" t="str">
        <v>Field definition</v>
      </c>
      <c r="B72" s="19" t="str">
        <v>Location</v>
      </c>
      <c r="C72" s="19" t="str">
        <v>Record location for the specific record. Preserve its source, scope, rationale and related IDs where applicable. Field key: location.</v>
      </c>
    </row>
    <row r="73" ht="38" customHeight="1">
      <c r="A73" s="20" t="str">
        <v>Field definition</v>
      </c>
      <c r="B73" s="20" t="str">
        <v>Coverage start (UTC)</v>
      </c>
      <c r="C73" s="20" t="str">
        <v>Record coverage start (utc) for the specific record. Preserve its source, scope, rationale and related IDs where applicable. Field key: start.</v>
      </c>
    </row>
    <row r="74" ht="38" customHeight="1">
      <c r="A74" s="19" t="str">
        <v>Field definition</v>
      </c>
      <c r="B74" s="19" t="str">
        <v>Coverage end (UTC)</v>
      </c>
      <c r="C74" s="19" t="str">
        <v>Record coverage end (utc) for the specific record. Preserve its source, scope, rationale and related IDs where applicable. Field key: end.</v>
      </c>
    </row>
    <row r="75" ht="38" customHeight="1">
      <c r="A75" s="20" t="str">
        <v>Field definition</v>
      </c>
      <c r="B75" s="20" t="str">
        <v>Collector</v>
      </c>
      <c r="C75" s="20" t="str">
        <v>Record collector for the specific record. Preserve its source, scope, rationale and related IDs where applicable. Field key: collector.</v>
      </c>
    </row>
    <row r="76" ht="38" customHeight="1">
      <c r="A76" s="19" t="str">
        <v>Field definition</v>
      </c>
      <c r="B76" s="19" t="str">
        <v>Collection (UTC)</v>
      </c>
      <c r="C76" s="19" t="str">
        <v>Record collection (utc) for the specific record. Preserve its source, scope, rationale and related IDs where applicable. Field key: collectedUtc.</v>
      </c>
    </row>
    <row r="77" ht="25" customHeight="1">
      <c r="A77" s="20" t="str">
        <v>Field definition</v>
      </c>
      <c r="B77" s="20" t="str">
        <v>Fixture SHA-256</v>
      </c>
      <c r="C77" s="20" t="str">
        <v>SHA-256 of downloaded synthetic JSON bytes. Does not prove authenticity of real evidence.</v>
      </c>
    </row>
    <row r="78" ht="38" customHeight="1">
      <c r="A78" s="19" t="str">
        <v>Field definition</v>
      </c>
      <c r="B78" s="19" t="str">
        <v>Handling</v>
      </c>
      <c r="C78" s="19" t="str">
        <v>Record handling for the specific record. Preserve its source, scope, rationale and related IDs where applicable. Field key: access.</v>
      </c>
    </row>
    <row r="79" ht="38" customHeight="1">
      <c r="A79" s="20" t="str">
        <v>Field definition</v>
      </c>
      <c r="B79" s="20" t="str">
        <v>Coverage limitations</v>
      </c>
      <c r="C79" s="20" t="str">
        <v>Record coverage limitations for the specific record. Preserve its source, scope, rationale and related IDs where applicable. Field key: limitations.</v>
      </c>
    </row>
    <row r="80" ht="25" customHeight="1">
      <c r="A80" s="19" t="str">
        <v>Field definition</v>
      </c>
      <c r="B80" s="19" t="str">
        <v>ID</v>
      </c>
      <c r="C80" s="19" t="str">
        <v>Stable unique record identifier. Keep references intact when sorting or adding rows.</v>
      </c>
    </row>
    <row r="81" ht="38" customHeight="1">
      <c r="A81" s="20" t="str">
        <v>Field definition</v>
      </c>
      <c r="B81" s="20" t="str">
        <v>Handler</v>
      </c>
      <c r="C81" s="20" t="str">
        <v>Record handler for the specific record. Preserve its source, scope, rationale and related IDs where applicable. Field key: handler.</v>
      </c>
    </row>
    <row r="82" ht="38" customHeight="1">
      <c r="A82" s="19" t="str">
        <v>Field definition</v>
      </c>
      <c r="B82" s="19" t="str">
        <v>Time (UTC)</v>
      </c>
      <c r="C82" s="19" t="str">
        <v>Record time (utc) for the specific record. Preserve its source, scope, rationale and related IDs where applicable. Field key: time.</v>
      </c>
    </row>
    <row r="83" ht="38" customHeight="1">
      <c r="A83" s="20" t="str">
        <v>Field definition</v>
      </c>
      <c r="B83" s="20" t="str">
        <v>Handling action</v>
      </c>
      <c r="C83" s="20" t="str">
        <v>Record handling action for the specific record. Preserve its source, scope, rationale and related IDs where applicable. Field key: action.</v>
      </c>
    </row>
    <row r="84" ht="38" customHeight="1">
      <c r="A84" s="19" t="str">
        <v>Field definition</v>
      </c>
      <c r="B84" s="19" t="str">
        <v>From</v>
      </c>
      <c r="C84" s="19" t="str">
        <v>Record from for the specific record. Preserve its source, scope, rationale and related IDs where applicable. Field key: from.</v>
      </c>
    </row>
    <row r="85" ht="38" customHeight="1">
      <c r="A85" s="20" t="str">
        <v>Field definition</v>
      </c>
      <c r="B85" s="20" t="str">
        <v>To</v>
      </c>
      <c r="C85" s="20" t="str">
        <v>Record to for the specific record. Preserve its source, scope, rationale and related IDs where applicable. Field key: to.</v>
      </c>
    </row>
    <row r="86" ht="38" customHeight="1">
      <c r="A86" s="19" t="str">
        <v>Field definition</v>
      </c>
      <c r="B86" s="19" t="str">
        <v>Integrity / verification</v>
      </c>
      <c r="C86" s="19" t="str">
        <v>Record integrity / verification for the specific record. Preserve its source, scope, rationale and related IDs where applicable. Field key: verification.</v>
      </c>
    </row>
    <row r="87" ht="38" customHeight="1">
      <c r="A87" s="20" t="str">
        <v>Field definition</v>
      </c>
      <c r="B87" s="20" t="str">
        <v>Source / pointer</v>
      </c>
      <c r="C87" s="20" t="str">
        <v>Record source / pointer for the specific record. Preserve its source, scope, rationale and related IDs where applicable. Field key: pointer.</v>
      </c>
    </row>
    <row r="88" ht="25" customHeight="1">
      <c r="A88" s="19" t="str">
        <v>Field definition</v>
      </c>
      <c r="B88" s="19" t="str">
        <v>Original timestamp</v>
      </c>
      <c r="C88" s="19" t="str">
        <v>Unmodified source string including timezone offset.</v>
      </c>
    </row>
    <row r="89" ht="25" customHeight="1">
      <c r="A89" s="20" t="str">
        <v>Field definition</v>
      </c>
      <c r="B89" s="20" t="str">
        <v>Event time (UTC)</v>
      </c>
      <c r="C89" s="20" t="str">
        <v>Normalized sortable event instant. Keep original value and signed correction.</v>
      </c>
    </row>
    <row r="90" ht="25" customHeight="1">
      <c r="A90" s="19" t="str">
        <v>Field definition</v>
      </c>
      <c r="B90" s="19" t="str">
        <v>Ingested (UTC)</v>
      </c>
      <c r="C90" s="19" t="str">
        <v>Pipeline receipt time, not necessarily when the activity happened.</v>
      </c>
    </row>
    <row r="91" ht="38" customHeight="1">
      <c r="A91" s="20" t="str">
        <v>Field definition</v>
      </c>
      <c r="B91" s="20" t="str">
        <v>Correction (s)</v>
      </c>
      <c r="C91" s="20" t="str">
        <v>Record correction (s) for the specific record. Preserve its source, scope, rationale and related IDs where applicable. Field key: clockCorrectionSeconds.</v>
      </c>
    </row>
    <row r="92" ht="38" customHeight="1">
      <c r="A92" s="19" t="str">
        <v>Field definition</v>
      </c>
      <c r="B92" s="19" t="str">
        <v>Correction basis</v>
      </c>
      <c r="C92" s="19" t="str">
        <v>Record correction basis for the specific record. Preserve its source, scope, rationale and related IDs where applicable. Field key: correctionBasis.</v>
      </c>
    </row>
    <row r="93" ht="38" customHeight="1">
      <c r="A93" s="20" t="str">
        <v>Field definition</v>
      </c>
      <c r="B93" s="20" t="str">
        <v>Entities</v>
      </c>
      <c r="C93" s="20" t="str">
        <v>Record entities for the specific record. Preserve its source, scope, rationale and related IDs where applicable. Field key: entityIds.</v>
      </c>
    </row>
    <row r="94" ht="38" customHeight="1">
      <c r="A94" s="19" t="str">
        <v>Field definition</v>
      </c>
      <c r="B94" s="19" t="str">
        <v>Session</v>
      </c>
      <c r="C94" s="19" t="str">
        <v>Record session for the specific record. Preserve its source, scope, rationale and related IDs where applicable. Field key: sessionId.</v>
      </c>
    </row>
    <row r="95" ht="38" customHeight="1">
      <c r="A95" s="20" t="str">
        <v>Field definition</v>
      </c>
      <c r="B95" s="20" t="str">
        <v>Event type</v>
      </c>
      <c r="C95" s="20" t="str">
        <v>Record event type for the specific record. Preserve its source, scope, rationale and related IDs where applicable. Field key: eventType.</v>
      </c>
    </row>
    <row r="96" ht="38" customHeight="1">
      <c r="A96" s="19" t="str">
        <v>Field definition</v>
      </c>
      <c r="B96" s="19" t="str">
        <v>Observation</v>
      </c>
      <c r="C96" s="19" t="str">
        <v>Record observation for the specific record. Preserve its source, scope, rationale and related IDs where applicable. Field key: observation.</v>
      </c>
    </row>
    <row r="97" ht="38" customHeight="1">
      <c r="A97" s="20" t="str">
        <v>Field definition</v>
      </c>
      <c r="B97" s="20" t="str">
        <v>Interpretation</v>
      </c>
      <c r="C97" s="20" t="str">
        <v>Record interpretation for the specific record. Preserve its source, scope, rationale and related IDs where applicable. Field key: interpretation.</v>
      </c>
    </row>
    <row r="98" ht="38" customHeight="1">
      <c r="A98" s="19" t="str">
        <v>Field definition</v>
      </c>
      <c r="B98" s="19" t="str">
        <v>Confidence</v>
      </c>
      <c r="C98" s="19" t="str">
        <v>Strength of the precise scoped analytical claim, using the rubric above. Unknown is separate from confidence.</v>
      </c>
    </row>
    <row r="99" ht="38" customHeight="1">
      <c r="A99" s="20" t="str">
        <v>Field definition</v>
      </c>
      <c r="B99" s="20" t="str">
        <v>Source details</v>
      </c>
      <c r="C99" s="20" t="str">
        <v>Record source details for the specific record. Preserve its source, scope, rationale and related IDs where applicable. Field key: details.</v>
      </c>
    </row>
    <row r="100" ht="38" customHeight="1">
      <c r="A100" s="19" t="str">
        <v>Field definition</v>
      </c>
      <c r="B100" s="19" t="str">
        <v>Type</v>
      </c>
      <c r="C100" s="19" t="str">
        <v>Record type for the specific record. Preserve its source, scope, rationale and related IDs where applicable. Field key: type.</v>
      </c>
    </row>
    <row r="101" ht="38" customHeight="1">
      <c r="A101" s="20" t="str">
        <v>Field definition</v>
      </c>
      <c r="B101" s="20" t="str">
        <v>Entity</v>
      </c>
      <c r="C101" s="20" t="str">
        <v>Record entity for the specific record. Preserve its source, scope, rationale and related IDs where applicable. Field key: name.</v>
      </c>
    </row>
    <row r="102" ht="38" customHeight="1">
      <c r="A102" s="19" t="str">
        <v>Field definition</v>
      </c>
      <c r="B102" s="19" t="str">
        <v>Business / access context</v>
      </c>
      <c r="C102" s="19" t="str">
        <v>Record business / access context for the specific record. Preserve its source, scope, rationale and related IDs where applicable. Field key: businessContext.</v>
      </c>
    </row>
    <row r="103" ht="38" customHeight="1">
      <c r="A103" s="20" t="str">
        <v>Field definition</v>
      </c>
      <c r="B103" s="20" t="str">
        <v>Review state</v>
      </c>
      <c r="C103" s="20" t="str">
        <v>Record review state for the specific record. Preserve its source, scope, rationale and related IDs where applicable. Field key: reviewState.</v>
      </c>
    </row>
    <row r="104" ht="38" customHeight="1">
      <c r="A104" s="19" t="str">
        <v>Field definition</v>
      </c>
      <c r="B104" s="19" t="str">
        <v>Evidence / context</v>
      </c>
      <c r="C104" s="19" t="str">
        <v>Event/context IDs or other explicitly identified analytical record references. Resolve events through Evidence Register and manifest.json.</v>
      </c>
    </row>
    <row r="105" ht="25" customHeight="1">
      <c r="A105" s="20" t="str">
        <v>Field definition</v>
      </c>
      <c r="B105" s="20" t="str">
        <v>Reviewed source / window</v>
      </c>
      <c r="C105" s="20" t="str">
        <v>Sources, search scope and time range underlying a negative or positive entity assessment.</v>
      </c>
    </row>
    <row r="106" ht="38" customHeight="1">
      <c r="A106" s="19" t="str">
        <v>Field definition</v>
      </c>
      <c r="B106" s="19" t="str">
        <v>Next step</v>
      </c>
      <c r="C106" s="19" t="str">
        <v>Record next step for the specific record. Preserve its source, scope, rationale and related IDs where applicable. Field key: nextStep.</v>
      </c>
    </row>
    <row r="107" ht="38" customHeight="1">
      <c r="A107" s="20" t="str">
        <v>Field definition</v>
      </c>
      <c r="B107" s="20" t="str">
        <v>Context</v>
      </c>
      <c r="C107" s="20" t="str">
        <v>Record context for the specific record. Preserve its source, scope, rationale and related IDs where applicable. Field key: context.</v>
      </c>
    </row>
    <row r="108" ht="38" customHeight="1">
      <c r="A108" s="19" t="str">
        <v>Field definition</v>
      </c>
      <c r="B108" s="19" t="str">
        <v>First observed (UTC)</v>
      </c>
      <c r="C108" s="19" t="str">
        <v>Record first observed (utc) for the specific record. Preserve its source, scope, rationale and related IDs where applicable. Field key: first.</v>
      </c>
    </row>
    <row r="109" ht="38" customHeight="1">
      <c r="A109" s="20" t="str">
        <v>Field definition</v>
      </c>
      <c r="B109" s="20" t="str">
        <v>Last observed (UTC)</v>
      </c>
      <c r="C109" s="20" t="str">
        <v>Record last observed (utc) for the specific record. Preserve its source, scope, rationale and related IDs where applicable. Field key: last.</v>
      </c>
    </row>
    <row r="110" ht="38" customHeight="1">
      <c r="A110" s="19" t="str">
        <v>Field definition</v>
      </c>
      <c r="B110" s="19" t="str">
        <v>Disposition</v>
      </c>
      <c r="C110" s="19" t="str">
        <v>Record disposition for the specific record. Preserve its source, scope, rationale and related IDs where applicable. Field key: disposition.</v>
      </c>
    </row>
    <row r="111" ht="38" customHeight="1">
      <c r="A111" s="20" t="str">
        <v>Field definition</v>
      </c>
      <c r="B111" s="20" t="str">
        <v>Review trigger</v>
      </c>
      <c r="C111" s="20" t="str">
        <v>Record review trigger for the specific record. Preserve its source, scope, rationale and related IDs where applicable. Field key: review.</v>
      </c>
    </row>
    <row r="112" ht="38" customHeight="1">
      <c r="A112" s="19" t="str">
        <v>Field definition</v>
      </c>
      <c r="B112" s="19" t="str">
        <v>Hypothesis</v>
      </c>
      <c r="C112" s="19" t="str">
        <v>Record hypothesis for the specific record. Preserve its source, scope, rationale and related IDs where applicable. Field key: claim.</v>
      </c>
    </row>
    <row r="113" ht="38" customHeight="1">
      <c r="A113" s="20" t="str">
        <v>Field definition</v>
      </c>
      <c r="B113" s="20" t="str">
        <v>Supporting evidence</v>
      </c>
      <c r="C113" s="20" t="str">
        <v>Record supporting evidence for the specific record. Preserve its source, scope, rationale and related IDs where applicable. Field key: supportingRefs.</v>
      </c>
    </row>
    <row r="114" ht="38" customHeight="1">
      <c r="A114" s="19" t="str">
        <v>Field definition</v>
      </c>
      <c r="B114" s="19" t="str">
        <v>Contradictory evidence</v>
      </c>
      <c r="C114" s="19" t="str">
        <v>Record contradictory evidence for the specific record. Preserve its source, scope, rationale and related IDs where applicable. Field key: contradictingRefs.</v>
      </c>
    </row>
    <row r="115" ht="38" customHeight="1">
      <c r="A115" s="20" t="str">
        <v>Field definition</v>
      </c>
      <c r="B115" s="20" t="str">
        <v>Rationale / limits</v>
      </c>
      <c r="C115" s="20" t="str">
        <v>Record rationale / limits for the specific record. Preserve its source, scope, rationale and related IDs where applicable. Field key: rationale.</v>
      </c>
    </row>
    <row r="116" ht="38" customHeight="1">
      <c r="A116" s="19" t="str">
        <v>Field definition</v>
      </c>
      <c r="B116" s="19" t="str">
        <v>Assessment</v>
      </c>
      <c r="C116" s="19" t="str">
        <v>Record assessment for the specific record. Preserve its source, scope, rationale and related IDs where applicable. Field key: assessment.</v>
      </c>
    </row>
    <row r="117" ht="38" customHeight="1">
      <c r="A117" s="20" t="str">
        <v>Field definition</v>
      </c>
      <c r="B117" s="20" t="str">
        <v>Next discriminator</v>
      </c>
      <c r="C117" s="20" t="str">
        <v>Record next discriminator for the specific record. Preserve its source, scope, rationale and related IDs where applicable. Field key: nextStep.</v>
      </c>
    </row>
    <row r="118" ht="38" customHeight="1">
      <c r="A118" s="19" t="str">
        <v>Field definition</v>
      </c>
      <c r="B118" s="19" t="str">
        <v>Owner</v>
      </c>
      <c r="C118" s="19" t="str">
        <v>Record owner for the specific record. Preserve its source, scope, rationale and related IDs where applicable. Field key: owner.</v>
      </c>
    </row>
    <row r="119" ht="38" customHeight="1">
      <c r="A119" s="20" t="str">
        <v>Field definition</v>
      </c>
      <c r="B119" s="20" t="str">
        <v>Assessment history</v>
      </c>
      <c r="C119" s="20" t="str">
        <v>Record assessment history for the specific record. Preserve its source, scope, rationale and related IDs where applicable. Field key: history.</v>
      </c>
    </row>
    <row r="120" ht="38" customHeight="1">
      <c r="A120" s="19" t="str">
        <v>Field definition</v>
      </c>
      <c r="B120" s="19" t="str">
        <v>Technique ID</v>
      </c>
      <c r="C120" s="19" t="str">
        <v>Record technique id for the specific record. Preserve its source, scope, rationale and related IDs where applicable. Field key: techniqueId.</v>
      </c>
    </row>
    <row r="121" ht="38" customHeight="1">
      <c r="A121" s="20" t="str">
        <v>Field definition</v>
      </c>
      <c r="B121" s="20" t="str">
        <v>Technique</v>
      </c>
      <c r="C121" s="20" t="str">
        <v>Record technique for the specific record. Preserve its source, scope, rationale and related IDs where applicable. Field key: name.</v>
      </c>
    </row>
    <row r="122" ht="38" customHeight="1">
      <c r="A122" s="19" t="str">
        <v>Field definition</v>
      </c>
      <c r="B122" s="19" t="str">
        <v>Primary reference</v>
      </c>
      <c r="C122" s="19" t="str">
        <v>Record primary reference for the specific record. Preserve its source, scope, rationale and related IDs where applicable. Field key: url.</v>
      </c>
    </row>
    <row r="123" ht="38" customHeight="1">
      <c r="A123" s="20" t="str">
        <v>Field definition</v>
      </c>
      <c r="B123" s="20" t="str">
        <v>Procedure / mapping rationale</v>
      </c>
      <c r="C123" s="20" t="str">
        <v>Record procedure / mapping rationale for the specific record. Preserve its source, scope, rationale and related IDs where applicable. Field key: rationale.</v>
      </c>
    </row>
    <row r="124" ht="38" customHeight="1">
      <c r="A124" s="19" t="str">
        <v>Field definition</v>
      </c>
      <c r="B124" s="19" t="str">
        <v>Assessed date</v>
      </c>
      <c r="C124" s="19" t="str">
        <v>Record assessed date for the specific record. Preserve its source, scope, rationale and related IDs where applicable. Field key: assessed.</v>
      </c>
    </row>
    <row r="125" ht="38" customHeight="1">
      <c r="A125" s="20" t="str">
        <v>Field definition</v>
      </c>
      <c r="B125" s="20" t="str">
        <v>Mapping limitations</v>
      </c>
      <c r="C125" s="20" t="str">
        <v>Record mapping limitations for the specific record. Preserve its source, scope, rationale and related IDs where applicable. Field key: limitations.</v>
      </c>
    </row>
    <row r="126" ht="38" customHeight="1">
      <c r="A126" s="19" t="str">
        <v>Field definition</v>
      </c>
      <c r="B126" s="19" t="str">
        <v>Missing source / scope</v>
      </c>
      <c r="C126" s="19" t="str">
        <v>Record missing source / scope for the specific record. Preserve its source, scope, rationale and related IDs where applicable. Field key: source.</v>
      </c>
    </row>
    <row r="127" ht="38" customHeight="1">
      <c r="A127" s="20" t="str">
        <v>Field definition</v>
      </c>
      <c r="B127" s="20" t="str">
        <v>Missing material</v>
      </c>
      <c r="C127" s="20" t="str">
        <v>Record missing material for the specific record. Preserve its source, scope, rationale and related IDs where applicable. Field key: missing.</v>
      </c>
    </row>
    <row r="128" ht="38" customHeight="1">
      <c r="A128" s="19" t="str">
        <v>Field definition</v>
      </c>
      <c r="B128" s="19" t="str">
        <v>Effect on conclusions</v>
      </c>
      <c r="C128" s="19" t="str">
        <v>Record effect on conclusions for the specific record. Preserve its source, scope, rationale and related IDs where applicable. Field key: effect.</v>
      </c>
    </row>
    <row r="129" ht="38" customHeight="1">
      <c r="A129" s="20" t="str">
        <v>Field definition</v>
      </c>
      <c r="B129" s="20" t="str">
        <v>Priority</v>
      </c>
      <c r="C129" s="20" t="str">
        <v>Record priority for the specific record. Preserve its source, scope, rationale and related IDs where applicable. Field key: priority.</v>
      </c>
    </row>
    <row r="130" ht="25" customHeight="1">
      <c r="A130" s="19" t="str">
        <v>Field definition</v>
      </c>
      <c r="B130" s="19" t="str">
        <v>Status</v>
      </c>
      <c r="C130" s="19" t="str">
        <v>Current work state. A closed action does not automatically close the incident.</v>
      </c>
    </row>
    <row r="131" ht="38" customHeight="1">
      <c r="A131" s="20" t="str">
        <v>Field definition</v>
      </c>
      <c r="B131" s="20" t="str">
        <v>Collection / review action</v>
      </c>
      <c r="C131" s="20" t="str">
        <v>Record collection / review action for the specific record. Preserve its source, scope, rationale and related IDs where applicable. Field key: nextStep.</v>
      </c>
    </row>
    <row r="132" ht="38" customHeight="1">
      <c r="A132" s="19" t="str">
        <v>Field definition</v>
      </c>
      <c r="B132" s="19" t="str">
        <v>Record type</v>
      </c>
      <c r="C132" s="19" t="str">
        <v>Record record type for the specific record. Preserve its source, scope, rationale and related IDs where applicable. Field key: recordType.</v>
      </c>
    </row>
    <row r="133" ht="38" customHeight="1">
      <c r="A133" s="20" t="str">
        <v>Field definition</v>
      </c>
      <c r="B133" s="20" t="str">
        <v>Action / decision</v>
      </c>
      <c r="C133" s="20" t="str">
        <v>Record action / decision for the specific record. Preserve its source, scope, rationale and related IDs where applicable. Field key: subject.</v>
      </c>
    </row>
    <row r="134" ht="38" customHeight="1">
      <c r="A134" s="19" t="str">
        <v>Field definition</v>
      </c>
      <c r="B134" s="19" t="str">
        <v>Approver</v>
      </c>
      <c r="C134" s="19" t="str">
        <v>Record approver for the specific record. Preserve its source, scope, rationale and related IDs where applicable. Field key: approver.</v>
      </c>
    </row>
    <row r="135" ht="25" customHeight="1">
      <c r="A135" s="20" t="str">
        <v>Field definition</v>
      </c>
      <c r="B135" s="20" t="str">
        <v>Due (UTC)</v>
      </c>
      <c r="C135" s="20" t="str">
        <v>Optional explicit target time under your policy. A missing date is not overdue.</v>
      </c>
    </row>
    <row r="136" ht="38" customHeight="1">
      <c r="A136" s="19" t="str">
        <v>Field definition</v>
      </c>
      <c r="B136" s="19" t="str">
        <v>Actual / decision (UTC)</v>
      </c>
      <c r="C136" s="19" t="str">
        <v>Record actual / decision (utc) for the specific record. Preserve its source, scope, rationale and related IDs where applicable. Field key: time.</v>
      </c>
    </row>
    <row r="137" ht="38" customHeight="1">
      <c r="A137" s="20" t="str">
        <v>Field definition</v>
      </c>
      <c r="B137" s="20" t="str">
        <v>Rationale</v>
      </c>
      <c r="C137" s="20" t="str">
        <v>Record rationale for the specific record. Preserve its source, scope, rationale and related IDs where applicable. Field key: rationale.</v>
      </c>
    </row>
    <row r="138" ht="38" customHeight="1">
      <c r="A138" s="19" t="str">
        <v>Field definition</v>
      </c>
      <c r="B138" s="19" t="str">
        <v>Dependencies</v>
      </c>
      <c r="C138" s="19" t="str">
        <v>Record dependencies for the specific record. Preserve its source, scope, rationale and related IDs where applicable. Field key: dependencies.</v>
      </c>
    </row>
    <row r="139" ht="38" customHeight="1">
      <c r="A139" s="20" t="str">
        <v>Field definition</v>
      </c>
      <c r="B139" s="20" t="str">
        <v>Verification / closure criteria</v>
      </c>
      <c r="C139" s="20" t="str">
        <v>Record verification / closure criteria for the specific record. Preserve its source, scope, rationale and related IDs where applicable. Field key: criteria.</v>
      </c>
    </row>
    <row r="140" ht="25" customHeight="1">
      <c r="A140" s="19" t="str">
        <v>Field definition</v>
      </c>
      <c r="B140" s="19" t="str">
        <v>Overdue</v>
      </c>
      <c r="C140" s="19" t="str">
        <v>Calculated from a populated action, numeric due/as-of dates, and an open state.</v>
      </c>
    </row>
    <row r="141" ht="38" customHeight="1">
      <c r="A141" s="20" t="str">
        <v>Field definition</v>
      </c>
      <c r="B141" s="20" t="str">
        <v>Impact / recovery area</v>
      </c>
      <c r="C141" s="20" t="str">
        <v>Record impact / recovery area for the specific record. Preserve its source, scope, rationale and related IDs where applicable. Field key: topic.</v>
      </c>
    </row>
    <row r="142" ht="38" customHeight="1">
      <c r="A142" s="19" t="str">
        <v>Field definition</v>
      </c>
      <c r="B142" s="19" t="str">
        <v>Confirmed / suspected impact</v>
      </c>
      <c r="C142" s="19" t="str">
        <v>Record confirmed / suspected impact for the specific record. Preserve its source, scope, rationale and related IDs where applicable. Field key: impact.</v>
      </c>
    </row>
    <row r="143" ht="38" customHeight="1">
      <c r="A143" s="20" t="str">
        <v>Field definition</v>
      </c>
      <c r="B143" s="20" t="str">
        <v>Unresolved exposure</v>
      </c>
      <c r="C143" s="20" t="str">
        <v>Record unresolved exposure for the specific record. Preserve its source, scope, rationale and related IDs where applicable. Field key: unknown.</v>
      </c>
    </row>
    <row r="144" ht="38" customHeight="1">
      <c r="A144" s="19" t="str">
        <v>Field definition</v>
      </c>
      <c r="B144" s="19" t="str">
        <v>Recovery / closure criteria</v>
      </c>
      <c r="C144" s="19" t="str">
        <v>Record recovery / closure criteria for the specific record. Preserve its source, scope, rationale and related IDs where applicable. Field key: criteria.</v>
      </c>
    </row>
    <row r="145" ht="38" customHeight="1">
      <c r="A145" s="20" t="str">
        <v>Field definition</v>
      </c>
      <c r="B145" s="20" t="str">
        <v>Lesson / detection opportunity</v>
      </c>
      <c r="C145" s="20" t="str">
        <v>Record lesson / detection opportunity for the specific record. Preserve its source, scope, rationale and related IDs where applicable. Field key: lesson.</v>
      </c>
    </row>
    <row r="146" ht="38" customHeight="1">
      <c r="A146" s="19" t="str">
        <v>Field definition</v>
      </c>
      <c r="B146" s="19" t="str">
        <v>Telemetry prerequisites</v>
      </c>
      <c r="C146" s="19" t="str">
        <v>Record telemetry prerequisites for the specific record. Preserve its source, scope, rationale and related IDs where applicable. Field key: telemetry.</v>
      </c>
    </row>
    <row r="147" ht="38" customHeight="1">
      <c r="A147" s="20" t="str">
        <v>Field definition</v>
      </c>
      <c r="B147" s="20" t="str">
        <v>Proposed improvement</v>
      </c>
      <c r="C147" s="20" t="str">
        <v>Record proposed improvement for the specific record. Preserve its source, scope, rationale and related IDs where applicable. Field key: proposal.</v>
      </c>
    </row>
    <row r="148" ht="38" customHeight="1">
      <c r="A148" s="19" t="str">
        <v>Field definition</v>
      </c>
      <c r="B148" s="19" t="str">
        <v>Benign alternative</v>
      </c>
      <c r="C148" s="19" t="str">
        <v>Record benign alternative for the specific record. Preserve its source, scope, rationale and related IDs where applicable. Field key: benignAlternative.</v>
      </c>
    </row>
    <row r="149" ht="38" customHeight="1">
      <c r="A149" s="20" t="str">
        <v>Field definition</v>
      </c>
      <c r="B149" s="20" t="str">
        <v>Validation state</v>
      </c>
      <c r="C149" s="20" t="str">
        <v>Record validation state for the specific record. Preserve its source, scope, rationale and related IDs where applicable. Field key: status.</v>
      </c>
    </row>
    <row r="150" ht="38" customHeight="1">
      <c r="A150" s="19" t="str">
        <v>Field definition</v>
      </c>
      <c r="B150" s="19" t="str">
        <v>Group</v>
      </c>
      <c r="C150" s="19" t="str">
        <v>Record group for the specific record. Preserve its source, scope, rationale and related IDs where applicable. Field key: group.</v>
      </c>
    </row>
    <row r="151" ht="38" customHeight="1">
      <c r="A151" s="20" t="str">
        <v>Field definition</v>
      </c>
      <c r="B151" s="20" t="str">
        <v>Field / reference</v>
      </c>
      <c r="C151" s="20" t="str">
        <v>Record field / reference for the specific record. Preserve its source, scope, rationale and related IDs where applicable. Field key: field.</v>
      </c>
    </row>
    <row r="152" ht="38" customHeight="1">
      <c r="A152" s="19" t="str">
        <v>Field definition</v>
      </c>
      <c r="B152" s="19" t="str">
        <v>Definition / value</v>
      </c>
      <c r="C152" s="19" t="str">
        <v>Record definition / value for the specific record. Preserve its source, scope, rationale and related IDs where applicable. Field key: value.</v>
      </c>
    </row>
    <row r="153">
      <c r="A153" s="3"/>
      <c r="B153" s="3"/>
      <c r="C153" s="3"/>
    </row>
    <row r="154">
      <c r="A154" s="3"/>
      <c r="B154" s="3"/>
      <c r="C154" s="3"/>
    </row>
    <row r="155">
      <c r="A155" s="3"/>
      <c r="B155" s="3"/>
      <c r="C155" s="3"/>
    </row>
    <row r="156">
      <c r="A156" s="3"/>
      <c r="B156" s="3"/>
      <c r="C156" s="3"/>
    </row>
    <row r="157">
      <c r="A157" s="3"/>
      <c r="B157" s="3"/>
      <c r="C157" s="3"/>
    </row>
  </sheetData>
  <mergeCells>
    <mergeCell ref="A1:C1"/>
    <mergeCell ref="A2:C2"/>
    <mergeCell ref="A3:C3"/>
    <mergeCell ref="A4:C4"/>
  </mergeCells>
  <hyperlinks>
    <hyperlink ref="A3" location="'Start Here'!A1" display="Start Here / workbook navigation"/>
  </hyperlinks>
  <printOptions horizontalCentered="0"/>
  <pageMargins left="0.3" right="0.3" top="0.45" bottom="0.45" header="0.2" footer="0.2"/>
  <pageSetup paperSize="5" orientation="landscape" scale="100" useFirstPageNumber="0"/>
  <headerFooter>
    <oddFooter>&amp;LSIMULATED INCIDENT / v1.0&amp;CReferences and Lists&amp;RPage &amp;P of &amp;N</oddFooter>
  </headerFooter>
  <colBreaks count="1" manualBreakCount="1">
    <brk id="2" min="0" max="1048575" man="1"/>
  </colBreaks>
  <tableParts count="1">
    <tablePart r:id="Ra25d10b59d1f430f"/>
  </tableParts>
</worksheet>
</file>